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Бюджет участі\бюджет участі 2020\НВК 37\"/>
    </mc:Choice>
  </mc:AlternateContent>
  <xr:revisionPtr revIDLastSave="0" documentId="13_ncr:1_{79544D84-4CB3-4E48-8079-8C64369EB1F7}" xr6:coauthVersionLast="45" xr6:coauthVersionMax="45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ЗагальнийВсеОбладнання" sheetId="8" r:id="rId1"/>
    <sheet name="ЗагальнийТипи обладнання" sheetId="2" r:id="rId2"/>
    <sheet name="Компютерне обладнання" sheetId="3" r:id="rId3"/>
    <sheet name="Кондиціонер" sheetId="6" r:id="rId4"/>
    <sheet name="Обладнання для STEAM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3" l="1"/>
  <c r="F6" i="8" l="1"/>
  <c r="F7" i="8"/>
  <c r="F5" i="8"/>
  <c r="F21" i="8"/>
  <c r="F27" i="8"/>
  <c r="F26" i="8"/>
  <c r="F25" i="8"/>
  <c r="F24" i="8"/>
  <c r="F23" i="8"/>
  <c r="F22" i="8"/>
  <c r="F4" i="6"/>
  <c r="F20" i="8"/>
  <c r="F19" i="8"/>
  <c r="F28" i="8" l="1"/>
  <c r="F29" i="8" s="1"/>
  <c r="F30" i="8" s="1"/>
  <c r="F6" i="7"/>
  <c r="F8" i="7"/>
  <c r="F9" i="7"/>
  <c r="F7" i="7"/>
  <c r="F5" i="7"/>
  <c r="F4" i="7"/>
  <c r="F6" i="3"/>
  <c r="F10" i="7" l="1"/>
  <c r="F11" i="7" s="1"/>
  <c r="F12" i="7" s="1"/>
  <c r="F21" i="3"/>
  <c r="F20" i="3"/>
  <c r="F22" i="3" s="1"/>
  <c r="E5" i="2" l="1"/>
  <c r="F5" i="2" s="1"/>
  <c r="F5" i="6"/>
  <c r="F6" i="6" s="1"/>
  <c r="F7" i="6" s="1"/>
  <c r="F23" i="3"/>
  <c r="F24" i="3" s="1"/>
  <c r="E6" i="2" l="1"/>
  <c r="F6" i="2" s="1"/>
  <c r="E4" i="2"/>
  <c r="F4" i="2" s="1"/>
  <c r="F7" i="2" l="1"/>
  <c r="F8" i="2" s="1"/>
  <c r="F9" i="2" s="1"/>
</calcChain>
</file>

<file path=xl/sharedStrings.xml><?xml version="1.0" encoding="utf-8"?>
<sst xmlns="http://schemas.openxmlformats.org/spreadsheetml/2006/main" count="133" uniqueCount="45">
  <si>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</si>
  <si>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</si>
  <si>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</si>
  <si>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</si>
  <si>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</si>
  <si>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Комп’ютерне, мережеве та інтерактивне обладнання з інсталяцією</t>
  </si>
  <si>
    <t>Кондиціонер (спліт-система)</t>
  </si>
  <si>
    <t xml:space="preserve"> </t>
  </si>
  <si>
    <t xml:space="preserve">Багатофункціональний пристрій Brother DCPL2540DNR (DCPL2540DNR1) + додатковий картридж Brother TN2375 (Китай) </t>
  </si>
  <si>
    <t>БФП Epson L850 (C11CE31402) + USB cable+ додатковий набір катриджів (Epson L800 Black (C13T67314A), Epson L800 Cyan (C13T67324A), Epson L800 Magenta (C13T67334A), Epson L800 Yellow (C13T67344A), Epson L800 Light Cyan (C13T67354A), Epson L800 Light Magenta (C13T67364A)</t>
  </si>
  <si>
    <t>Детально на наступних аркушах</t>
  </si>
  <si>
    <t>↓</t>
  </si>
  <si>
    <t>Інтерактивна панель  MultiBoard 65'' з PC модулем та мобільним кріпленням</t>
  </si>
  <si>
    <t>Ноутбук ACER 15FMI/i3-7020U/8G/500G/Intel HD/15.6''FHD IPS/ Windows 10 Pro/MS Office 2019</t>
  </si>
  <si>
    <t>Системні блоки повинні бути від одного виробника для спрощення сервісного обслуговування, на підтвердження чого Учасник надає авторизаційний лист від виробника обладнання із зазначенням кількості та найменування  товару</t>
  </si>
  <si>
    <t>Монітори повинні бути від одного виробника для спрощення сервісного обслуговування, на підтвердження чого Учасник надає авторизаційний лист від виробника обладнання із зазначенням кількості та найменування  товару</t>
  </si>
  <si>
    <t xml:space="preserve">Фром фактор Системний блок: Процесор: не менше ніж 2-х ядерний Intel Pentium (2,9 ГГц ).  Об’єм оперативної пам’яті: не менше 8 ГБ типу DDR4 частотою не менше 2400 МГц.  Відеокарта: вбудована  Жорсткий диск: HDD 500Gb 7200rpm. Мережеві інтерфейси: 10/100/1000 Мбіт/сек.  Роз’єми: USB 2.0 –2 шт. USB 3.0 –4 шт. універсальний роз'єм для гарнітури. лінійний вихід. Слоти розширення M.2. Модулі: TPM (Захист сховища облікових даних).  Блок живлення: потужність не більше 150 Вт. 
Операційна система: Pre-installed ліцензійна Windows 10 Pro  Офісні додатки Програмне забезпечення MS OfficeStd 2019 Acdmc.  Тип дисплея: Звичайний.  Розмір екрана: 19,5". Роздільна здатність екрана: не менше 1600 x 900.  Вбудована цифрова камера так. Аудіосистема: Стереодинаміки  Інтерфейси: не менше 1 DisplayPort 1.2.  Кути нахилу: –5 – 30 градусів. Комплект поставки: Моноблок, миша, клавіатура.  Інсталяційний пакет: Монтаж, підключення та налаштування обладнання. </t>
  </si>
  <si>
    <t>Кондиціонер (спліт-система) для кабінету  від 50м2 та додатковим навантаженням 16 ПК (включаючи установлення в кабінеті і введення в експлуатацію з додатковими 3м траси (труба, кабель, утеплювач )</t>
  </si>
  <si>
    <t>Фотокамера з 125-кратним оптичним зумом</t>
  </si>
  <si>
    <t>Поворотний стіл для 3D фотозйомки Vivat Turn Table D-70</t>
  </si>
  <si>
    <t>Поворотний стіл для 3D фотозйомки Vivat Turn Table D-26</t>
  </si>
  <si>
    <t>Фотокамера Sony Cyber-shot DSC-HX400</t>
  </si>
  <si>
    <t>Обладнання для STEAM</t>
  </si>
  <si>
    <t>Квадрокоптер DJI MAVIC MINI Fly More Combo </t>
  </si>
  <si>
    <t>Штатив Arsenal ARS-3908 (з чохлом)</t>
  </si>
  <si>
    <t>Одиниця вимірювання</t>
  </si>
  <si>
    <t>шт</t>
  </si>
  <si>
    <t xml:space="preserve"> Фром фактор Моноблок Процесор: 2-х ядерний Intel Pentium (2,9 ГГц ).  Об’єм оперативної пам’яті: 8 ГБ типу DDR4 частотою не менше 2400 МГц.   Відеокарта: вбудована  Жорсткий диск: HDD 500Gb 7200rpm.  Мережеві інтерфейси: 10/100/1000 Мбіт/сек.  Роз’єми: USB 2.0 –2 шт. USB 3.0 –4 шт. універсальний роз'єм для гарнітури. лінійний вихід. Слоти розширення M.2. Модулі: TPM (Захист сховища облікових даних).  Блок живлення: потужність не більше 150 Вт.  Операційна система: Pre-installed ліцензійна Windows 10 Pro  Офісні додатки Програмне забезпечення MS OfficeStd 2019 Acdmc.  Тип дисплея: сенсорний.  Розмір екрана: 19,5". Роздільна здатність екрана: не менше 1600 x 900.  Вбудована цифрова камера так. Аудіосистема: Стереодинаміки  Інтерфейси: не менше 1 DisplayPort 1.2.  Кути нахилу: –5 – 30 градусів. Комплект поставки: Моноблок, миша, клавіатура.  Безпека видалення даних з локального жорсткого диска через BIOS (Secure Erase), можливість використання гнізда для замка безпеки, кришка портів, парольний захист налаштувань і BIOS, засіб зчитування захищеного носія ключових даних для аутентифікації користувача що забезпечує безпечний доступ до ПК. Інсталяційний пакет: Монтаж, підключення та налаштування обладнання. </t>
  </si>
  <si>
    <t>Персональний комп’ютер вчителя – 1 шт.</t>
  </si>
  <si>
    <t>Розрахунок бюджету проєкту</t>
  </si>
  <si>
    <t>Лабораторія CyberMIX STEAMlab НВК №37</t>
  </si>
  <si>
    <t>Лабораторія CyberMIX STEAMlab НВК №37. Обладнання для STEAM.</t>
  </si>
  <si>
    <t>Лабораторія CyberMIX STEAMlab НВК №37. Кондиціонер.</t>
  </si>
  <si>
    <t>Лабораторія CyberMIX STEAMlab НВК №37. Комп'ютерне обладнання.</t>
  </si>
  <si>
    <t>Загальна вартість матеріалів/послуг :</t>
  </si>
  <si>
    <t>Непередбачені витрати (20%):</t>
  </si>
  <si>
    <t>Бюджет проєкту:</t>
  </si>
  <si>
    <t>Персональний комп'ютер учня</t>
  </si>
  <si>
    <t>Вимоги до обладнання:</t>
  </si>
  <si>
    <t>Персональний комп’ютер вчителя</t>
  </si>
  <si>
    <r>
      <rPr>
        <b/>
        <sz val="14"/>
        <color theme="1"/>
        <rFont val="Times New Roman"/>
        <family val="1"/>
        <charset val="204"/>
      </rPr>
      <t>Інтерактивна панель</t>
    </r>
    <r>
      <rPr>
        <b/>
        <sz val="11"/>
        <color theme="1"/>
        <rFont val="Times New Roman"/>
        <family val="1"/>
        <charset val="204"/>
      </rPr>
      <t xml:space="preserve">  MultiBoard 65'' з PC модулем та мобільним кріпленням</t>
    </r>
  </si>
  <si>
    <r>
      <rPr>
        <b/>
        <sz val="14"/>
        <color rgb="FF000000"/>
        <rFont val="Times New Roman"/>
        <family val="1"/>
        <charset val="204"/>
      </rPr>
      <t>Ноутбук</t>
    </r>
    <r>
      <rPr>
        <b/>
        <sz val="11"/>
        <color rgb="FF000000"/>
        <rFont val="Times New Roman"/>
        <family val="1"/>
        <charset val="204"/>
      </rPr>
      <t xml:space="preserve"> ACER 15FMI/i3-7020U/8G/500G/Intel HD/15.6''FHD IPS/ Windows 10 Pro/MS Office 2019</t>
    </r>
  </si>
  <si>
    <r>
      <rPr>
        <b/>
        <sz val="14"/>
        <color rgb="FF000000"/>
        <rFont val="Times New Roman"/>
        <family val="1"/>
        <charset val="204"/>
      </rPr>
      <t>Автоматизоване робоче місце (комп’ютерний клас)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b/>
        <sz val="14"/>
        <color rgb="FF000000"/>
        <rFont val="Times New Roman"/>
        <family val="1"/>
        <charset val="204"/>
      </rPr>
      <t>у складі:</t>
    </r>
    <r>
      <rPr>
        <b/>
        <sz val="11"/>
        <color rgb="FF000000"/>
        <rFont val="Times New Roman"/>
        <family val="1"/>
        <charset val="204"/>
      </rPr>
      <t xml:space="preserve"> </t>
    </r>
  </si>
  <si>
    <t>Персональний комп'ютер учня – 15 шт.</t>
  </si>
  <si>
    <t>Інсталяційний пакет: монтаж, підключення та налаштування обладнання, побудова локальної мережі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</si>
</sst>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0" fillId="0" borderId="3" xfId="0" applyBorder="1" applyAlignment="1">
      <alignment vertical="center" wrapText="1"/>
    </xf>
    <xf numFmtId="0" fontId="7" fillId="4" borderId="0" xfId="0" applyFont="1" applyFill="1" applyAlignment="1">
      <alignment horizontal="center"/>
    </xf>
    <xf numFmtId="0" fontId="10" fillId="0" borderId="0" xfId="1"/>
    <xf numFmtId="0" fontId="0" fillId="0" borderId="0" xfId="0" applyBorder="1" applyAlignment="1">
      <alignment vertical="center" wrapText="1"/>
    </xf>
    <xf numFmtId="0" fontId="4" fillId="0" borderId="4" xfId="0" applyFont="1" applyBorder="1" applyAlignment="1">
      <alignment wrapText="1"/>
    </xf>
    <xf numFmtId="2" fontId="2" fillId="0" borderId="1" xfId="0" applyNumberFormat="1" applyFont="1" applyBorder="1"/>
    <xf numFmtId="2" fontId="8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left" wrapText="1"/>
    </xf>
    <xf numFmtId="0" fontId="9" fillId="0" borderId="8" xfId="0" applyFont="1" applyBorder="1"/>
    <xf numFmtId="0" fontId="9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left" wrapText="1"/>
    </xf>
    <xf numFmtId="2" fontId="8" fillId="0" borderId="10" xfId="0" applyNumberFormat="1" applyFont="1" applyBorder="1" applyAlignment="1">
      <alignment horizontal="right" vertical="center" wrapText="1"/>
    </xf>
    <xf numFmtId="2" fontId="8" fillId="0" borderId="11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left" vertical="center" wrapText="1"/>
    </xf>
    <xf numFmtId="2" fontId="8" fillId="0" borderId="13" xfId="0" applyNumberFormat="1" applyFont="1" applyBorder="1" applyAlignment="1">
      <alignment horizontal="right" vertical="center" wrapText="1"/>
    </xf>
    <xf numFmtId="2" fontId="8" fillId="0" borderId="14" xfId="0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wrapText="1"/>
    </xf>
    <xf numFmtId="0" fontId="1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wrapText="1"/>
    </xf>
    <xf numFmtId="0" fontId="4" fillId="0" borderId="18" xfId="0" applyFont="1" applyBorder="1" applyAlignment="1">
      <alignment horizontal="left" wrapText="1"/>
    </xf>
    <xf numFmtId="0" fontId="4" fillId="0" borderId="19" xfId="0" applyFont="1" applyBorder="1" applyAlignment="1">
      <alignment wrapText="1"/>
    </xf>
    <xf numFmtId="0" fontId="1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wrapText="1"/>
    </xf>
    <xf numFmtId="0" fontId="12" fillId="0" borderId="9" xfId="0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right" vertical="center"/>
    </xf>
    <xf numFmtId="0" fontId="12" fillId="0" borderId="22" xfId="0" applyFont="1" applyFill="1" applyBorder="1" applyAlignment="1">
      <alignment horizontal="right" vertical="center"/>
    </xf>
    <xf numFmtId="2" fontId="5" fillId="0" borderId="11" xfId="0" applyNumberFormat="1" applyFont="1" applyBorder="1" applyAlignment="1">
      <alignment wrapText="1"/>
    </xf>
    <xf numFmtId="0" fontId="12" fillId="0" borderId="9" xfId="0" applyFont="1" applyFill="1" applyBorder="1" applyAlignment="1">
      <alignment horizontal="right" vertical="center" wrapText="1"/>
    </xf>
    <xf numFmtId="0" fontId="12" fillId="0" borderId="21" xfId="0" applyFont="1" applyFill="1" applyBorder="1" applyAlignment="1">
      <alignment horizontal="right" vertical="center" wrapText="1"/>
    </xf>
    <xf numFmtId="0" fontId="12" fillId="0" borderId="22" xfId="0" applyFont="1" applyFill="1" applyBorder="1" applyAlignment="1">
      <alignment horizontal="right" vertical="center" wrapText="1"/>
    </xf>
    <xf numFmtId="2" fontId="2" fillId="0" borderId="11" xfId="0" applyNumberFormat="1" applyFont="1" applyBorder="1"/>
    <xf numFmtId="0" fontId="12" fillId="0" borderId="9" xfId="0" applyFont="1" applyFill="1" applyBorder="1" applyAlignment="1">
      <alignment horizontal="right"/>
    </xf>
    <xf numFmtId="0" fontId="12" fillId="0" borderId="21" xfId="0" applyFont="1" applyFill="1" applyBorder="1" applyAlignment="1">
      <alignment horizontal="right"/>
    </xf>
    <xf numFmtId="0" fontId="12" fillId="0" borderId="22" xfId="0" applyFont="1" applyFill="1" applyBorder="1" applyAlignment="1">
      <alignment horizontal="right"/>
    </xf>
    <xf numFmtId="0" fontId="12" fillId="0" borderId="9" xfId="0" applyFont="1" applyFill="1" applyBorder="1" applyAlignment="1">
      <alignment horizontal="right" wrapText="1"/>
    </xf>
    <xf numFmtId="0" fontId="12" fillId="0" borderId="21" xfId="0" applyFont="1" applyFill="1" applyBorder="1" applyAlignment="1">
      <alignment horizontal="right" wrapText="1"/>
    </xf>
    <xf numFmtId="0" fontId="12" fillId="0" borderId="22" xfId="0" applyFont="1" applyFill="1" applyBorder="1" applyAlignment="1">
      <alignment horizontal="right" wrapText="1"/>
    </xf>
    <xf numFmtId="2" fontId="8" fillId="0" borderId="10" xfId="0" applyNumberFormat="1" applyFont="1" applyBorder="1" applyAlignment="1">
      <alignment horizontal="right" wrapText="1"/>
    </xf>
    <xf numFmtId="2" fontId="8" fillId="0" borderId="11" xfId="0" applyNumberFormat="1" applyFont="1" applyBorder="1" applyAlignment="1">
      <alignment horizontal="right" wrapText="1"/>
    </xf>
    <xf numFmtId="0" fontId="14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8" fillId="0" borderId="10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4" fillId="0" borderId="26" xfId="0" applyFont="1" applyBorder="1" applyAlignment="1">
      <alignment wrapText="1"/>
    </xf>
    <xf numFmtId="0" fontId="3" fillId="3" borderId="2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28" xfId="0" applyFont="1" applyBorder="1"/>
    <xf numFmtId="2" fontId="5" fillId="0" borderId="29" xfId="0" applyNumberFormat="1" applyFont="1" applyBorder="1" applyAlignment="1">
      <alignment wrapText="1"/>
    </xf>
    <xf numFmtId="0" fontId="12" fillId="0" borderId="30" xfId="0" applyFont="1" applyFill="1" applyBorder="1" applyAlignment="1">
      <alignment horizontal="right" vertical="center"/>
    </xf>
    <xf numFmtId="0" fontId="12" fillId="0" borderId="30" xfId="0" applyFont="1" applyFill="1" applyBorder="1" applyAlignment="1">
      <alignment horizontal="right" vertical="center" wrapText="1"/>
    </xf>
    <xf numFmtId="0" fontId="12" fillId="0" borderId="31" xfId="0" applyFont="1" applyFill="1" applyBorder="1" applyAlignment="1">
      <alignment horizontal="right" vertical="center"/>
    </xf>
    <xf numFmtId="0" fontId="12" fillId="0" borderId="32" xfId="0" applyFont="1" applyFill="1" applyBorder="1" applyAlignment="1">
      <alignment horizontal="right" vertical="center"/>
    </xf>
    <xf numFmtId="0" fontId="12" fillId="0" borderId="33" xfId="0" applyFont="1" applyFill="1" applyBorder="1" applyAlignment="1">
      <alignment horizontal="right" vertical="center"/>
    </xf>
    <xf numFmtId="2" fontId="2" fillId="0" borderId="34" xfId="0" applyNumberFormat="1" applyFont="1" applyBorder="1"/>
    <xf numFmtId="0" fontId="2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2" fontId="3" fillId="0" borderId="11" xfId="0" applyNumberFormat="1" applyFont="1" applyBorder="1" applyAlignment="1">
      <alignment horizontal="right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opLeftCell="A5" zoomScale="56" zoomScaleNormal="56" workbookViewId="0">
      <selection activeCell="I8" sqref="I8"/>
    </sheetView>
  </sheetViews>
  <sheetFormatPr defaultColWidth="9.1796875" defaultRowHeight="18" x14ac:dyDescent="0.4"/>
  <cols>
    <col min="1" max="1" width="6.453125" style="1" customWidth="1"/>
    <col min="2" max="2" width="54.1796875" style="1" customWidth="1"/>
    <col min="3" max="4" width="19.54296875" style="3" customWidth="1"/>
    <col min="5" max="5" width="14.81640625" style="3" customWidth="1"/>
    <col min="6" max="6" width="12.7265625" style="1" customWidth="1"/>
    <col min="7" max="7" width="22.81640625" style="1" customWidth="1"/>
    <col min="8" max="16384" width="9.1796875" style="1"/>
  </cols>
  <sheetData>
    <row r="1" spans="1:6" x14ac:dyDescent="0.4">
      <c r="A1" s="18" t="s">
        <v>29</v>
      </c>
      <c r="B1" s="19"/>
      <c r="C1" s="19"/>
      <c r="D1" s="19"/>
      <c r="E1" s="19"/>
      <c r="F1" s="20"/>
    </row>
    <row r="2" spans="1:6" ht="18.5" thickBot="1" x14ac:dyDescent="0.45">
      <c r="A2" s="74" t="s">
        <v>30</v>
      </c>
      <c r="B2" s="75"/>
      <c r="C2" s="75"/>
      <c r="D2" s="75"/>
      <c r="E2" s="75"/>
      <c r="F2" s="76"/>
    </row>
    <row r="3" spans="1:6" ht="53.5" thickTop="1" thickBot="1" x14ac:dyDescent="0.45">
      <c r="A3" s="77" t="s">
        <v>0</v>
      </c>
      <c r="B3" s="78" t="s">
        <v>4</v>
      </c>
      <c r="C3" s="78" t="s">
        <v>2</v>
      </c>
      <c r="D3" s="78" t="s">
        <v>25</v>
      </c>
      <c r="E3" s="78" t="s">
        <v>1</v>
      </c>
      <c r="F3" s="79" t="s">
        <v>3</v>
      </c>
    </row>
    <row r="4" spans="1:6" ht="41" thickTop="1" thickBot="1" x14ac:dyDescent="0.45">
      <c r="A4" s="38"/>
      <c r="B4" s="80" t="s">
        <v>5</v>
      </c>
      <c r="C4" s="80"/>
      <c r="D4" s="80"/>
      <c r="E4" s="80"/>
      <c r="F4" s="81"/>
    </row>
    <row r="5" spans="1:6" ht="33.5" thickTop="1" thickBot="1" x14ac:dyDescent="0.45">
      <c r="A5" s="38">
        <v>1</v>
      </c>
      <c r="B5" s="39" t="s">
        <v>40</v>
      </c>
      <c r="C5" s="82">
        <v>1</v>
      </c>
      <c r="D5" s="83" t="s">
        <v>26</v>
      </c>
      <c r="E5" s="41">
        <v>145000</v>
      </c>
      <c r="F5" s="42">
        <f>C5*E5</f>
        <v>145000</v>
      </c>
    </row>
    <row r="6" spans="1:6" ht="32.5" thickTop="1" thickBot="1" x14ac:dyDescent="0.45">
      <c r="A6" s="38">
        <v>2</v>
      </c>
      <c r="B6" s="84" t="s">
        <v>41</v>
      </c>
      <c r="C6" s="82">
        <v>4</v>
      </c>
      <c r="D6" s="83" t="s">
        <v>26</v>
      </c>
      <c r="E6" s="41">
        <v>15000</v>
      </c>
      <c r="F6" s="42">
        <f t="shared" ref="F6:F7" si="0">C6*E6</f>
        <v>60000</v>
      </c>
    </row>
    <row r="7" spans="1:6" ht="35.5" thickTop="1" x14ac:dyDescent="0.4">
      <c r="A7" s="43">
        <v>3</v>
      </c>
      <c r="B7" s="44" t="s">
        <v>42</v>
      </c>
      <c r="C7" s="45">
        <v>1</v>
      </c>
      <c r="D7" s="46" t="s">
        <v>26</v>
      </c>
      <c r="E7" s="47">
        <v>510000</v>
      </c>
      <c r="F7" s="48">
        <f t="shared" si="0"/>
        <v>510000</v>
      </c>
    </row>
    <row r="8" spans="1:6" x14ac:dyDescent="0.4">
      <c r="A8" s="49"/>
      <c r="B8" s="33" t="s">
        <v>43</v>
      </c>
      <c r="C8" s="34"/>
      <c r="D8" s="35"/>
      <c r="E8" s="36"/>
      <c r="F8" s="50"/>
    </row>
    <row r="9" spans="1:6" x14ac:dyDescent="0.4">
      <c r="A9" s="49"/>
      <c r="B9" s="33" t="s">
        <v>28</v>
      </c>
      <c r="C9" s="34"/>
      <c r="D9" s="35"/>
      <c r="E9" s="36"/>
      <c r="F9" s="50"/>
    </row>
    <row r="10" spans="1:6" ht="28" x14ac:dyDescent="0.4">
      <c r="A10" s="49"/>
      <c r="B10" s="33" t="s">
        <v>44</v>
      </c>
      <c r="C10" s="34"/>
      <c r="D10" s="35"/>
      <c r="E10" s="36"/>
      <c r="F10" s="50"/>
    </row>
    <row r="11" spans="1:6" x14ac:dyDescent="0.4">
      <c r="A11" s="49"/>
      <c r="B11" s="37" t="s">
        <v>38</v>
      </c>
      <c r="C11" s="34"/>
      <c r="D11" s="35"/>
      <c r="E11" s="36"/>
      <c r="F11" s="50"/>
    </row>
    <row r="12" spans="1:6" x14ac:dyDescent="0.4">
      <c r="A12" s="49"/>
      <c r="B12" s="27" t="s">
        <v>37</v>
      </c>
      <c r="C12" s="28"/>
      <c r="D12" s="29"/>
      <c r="E12" s="28"/>
      <c r="F12" s="51"/>
    </row>
    <row r="13" spans="1:6" ht="253" x14ac:dyDescent="0.4">
      <c r="A13" s="49"/>
      <c r="B13" s="28" t="s">
        <v>16</v>
      </c>
      <c r="C13" s="30"/>
      <c r="D13" s="31"/>
      <c r="E13" s="28"/>
      <c r="F13" s="51"/>
    </row>
    <row r="14" spans="1:6" ht="18" customHeight="1" x14ac:dyDescent="0.4">
      <c r="A14" s="49"/>
      <c r="B14" s="27" t="s">
        <v>39</v>
      </c>
      <c r="C14" s="30"/>
      <c r="D14" s="31"/>
      <c r="E14" s="28"/>
      <c r="F14" s="51"/>
    </row>
    <row r="15" spans="1:6" ht="312" customHeight="1" x14ac:dyDescent="0.4">
      <c r="A15" s="49"/>
      <c r="B15" s="28" t="s">
        <v>27</v>
      </c>
      <c r="C15" s="28"/>
      <c r="D15" s="29"/>
      <c r="E15" s="28"/>
      <c r="F15" s="51"/>
    </row>
    <row r="16" spans="1:6" x14ac:dyDescent="0.4">
      <c r="A16" s="49"/>
      <c r="B16" s="28" t="s">
        <v>7</v>
      </c>
      <c r="C16" s="28"/>
      <c r="D16" s="29"/>
      <c r="E16" s="28"/>
      <c r="F16" s="51"/>
    </row>
    <row r="17" spans="1:6" ht="71" x14ac:dyDescent="0.4">
      <c r="A17" s="49"/>
      <c r="B17" s="28" t="s">
        <v>14</v>
      </c>
      <c r="C17" s="28"/>
      <c r="D17" s="29"/>
      <c r="E17" s="28"/>
      <c r="F17" s="51"/>
    </row>
    <row r="18" spans="1:6" ht="71.5" thickBot="1" x14ac:dyDescent="0.45">
      <c r="A18" s="52"/>
      <c r="B18" s="53" t="s">
        <v>15</v>
      </c>
      <c r="C18" s="53"/>
      <c r="D18" s="54"/>
      <c r="E18" s="53"/>
      <c r="F18" s="55"/>
    </row>
    <row r="19" spans="1:6" ht="44" thickTop="1" thickBot="1" x14ac:dyDescent="0.45">
      <c r="A19" s="38">
        <v>4</v>
      </c>
      <c r="B19" s="39" t="s">
        <v>8</v>
      </c>
      <c r="C19" s="39">
        <v>1</v>
      </c>
      <c r="D19" s="40" t="s">
        <v>26</v>
      </c>
      <c r="E19" s="72">
        <v>9996</v>
      </c>
      <c r="F19" s="73">
        <f>C19*E19</f>
        <v>9996</v>
      </c>
    </row>
    <row r="20" spans="1:6" ht="86" thickTop="1" thickBot="1" x14ac:dyDescent="0.45">
      <c r="A20" s="56">
        <v>5</v>
      </c>
      <c r="B20" s="39" t="s">
        <v>9</v>
      </c>
      <c r="C20" s="39">
        <v>1</v>
      </c>
      <c r="D20" s="40" t="s">
        <v>26</v>
      </c>
      <c r="E20" s="72">
        <v>12689</v>
      </c>
      <c r="F20" s="73">
        <f>C20*E20</f>
        <v>12689</v>
      </c>
    </row>
    <row r="21" spans="1:6" ht="61.5" customHeight="1" thickTop="1" thickBot="1" x14ac:dyDescent="0.45">
      <c r="A21" s="56">
        <v>6</v>
      </c>
      <c r="B21" s="39" t="s">
        <v>17</v>
      </c>
      <c r="C21" s="39">
        <v>1</v>
      </c>
      <c r="D21" s="57" t="s">
        <v>26</v>
      </c>
      <c r="E21" s="72">
        <v>19500</v>
      </c>
      <c r="F21" s="73">
        <f>E21*C21</f>
        <v>19500</v>
      </c>
    </row>
    <row r="22" spans="1:6" ht="19" thickTop="1" thickBot="1" x14ac:dyDescent="0.45">
      <c r="A22" s="56">
        <v>7</v>
      </c>
      <c r="B22" s="39" t="s">
        <v>21</v>
      </c>
      <c r="C22" s="39">
        <v>1</v>
      </c>
      <c r="D22" s="40" t="s">
        <v>26</v>
      </c>
      <c r="E22" s="41">
        <v>12000</v>
      </c>
      <c r="F22" s="42">
        <f t="shared" ref="F22:F23" si="1">E22*C22</f>
        <v>12000</v>
      </c>
    </row>
    <row r="23" spans="1:6" ht="19" thickTop="1" thickBot="1" x14ac:dyDescent="0.45">
      <c r="A23" s="56">
        <v>8</v>
      </c>
      <c r="B23" s="39" t="s">
        <v>18</v>
      </c>
      <c r="C23" s="39">
        <v>1</v>
      </c>
      <c r="D23" s="40" t="s">
        <v>26</v>
      </c>
      <c r="E23" s="41">
        <v>30000</v>
      </c>
      <c r="F23" s="42">
        <f t="shared" si="1"/>
        <v>30000</v>
      </c>
    </row>
    <row r="24" spans="1:6" ht="30" thickTop="1" thickBot="1" x14ac:dyDescent="0.45">
      <c r="A24" s="56">
        <v>9</v>
      </c>
      <c r="B24" s="39" t="s">
        <v>19</v>
      </c>
      <c r="C24" s="39">
        <v>1</v>
      </c>
      <c r="D24" s="40" t="s">
        <v>26</v>
      </c>
      <c r="E24" s="41">
        <v>10000</v>
      </c>
      <c r="F24" s="42">
        <f>E24*C24</f>
        <v>10000</v>
      </c>
    </row>
    <row r="25" spans="1:6" ht="30" thickTop="1" thickBot="1" x14ac:dyDescent="0.45">
      <c r="A25" s="56">
        <v>10</v>
      </c>
      <c r="B25" s="39" t="s">
        <v>20</v>
      </c>
      <c r="C25" s="39">
        <v>1</v>
      </c>
      <c r="D25" s="40" t="s">
        <v>26</v>
      </c>
      <c r="E25" s="41">
        <v>6500</v>
      </c>
      <c r="F25" s="42">
        <f t="shared" ref="F25:F27" si="2">E25*C25</f>
        <v>6500</v>
      </c>
    </row>
    <row r="26" spans="1:6" ht="19" thickTop="1" thickBot="1" x14ac:dyDescent="0.45">
      <c r="A26" s="56">
        <v>11</v>
      </c>
      <c r="B26" s="39" t="s">
        <v>24</v>
      </c>
      <c r="C26" s="39">
        <v>2</v>
      </c>
      <c r="D26" s="40" t="s">
        <v>26</v>
      </c>
      <c r="E26" s="41">
        <v>1000</v>
      </c>
      <c r="F26" s="42">
        <f t="shared" si="2"/>
        <v>2000</v>
      </c>
    </row>
    <row r="27" spans="1:6" ht="19" thickTop="1" thickBot="1" x14ac:dyDescent="0.45">
      <c r="A27" s="56">
        <v>12</v>
      </c>
      <c r="B27" s="39" t="s">
        <v>23</v>
      </c>
      <c r="C27" s="39">
        <v>1</v>
      </c>
      <c r="D27" s="40" t="s">
        <v>26</v>
      </c>
      <c r="E27" s="41">
        <v>15600</v>
      </c>
      <c r="F27" s="42">
        <f t="shared" si="2"/>
        <v>15600</v>
      </c>
    </row>
    <row r="28" spans="1:6" ht="47.5" customHeight="1" thickTop="1" thickBot="1" x14ac:dyDescent="0.45">
      <c r="A28" s="66" t="s">
        <v>34</v>
      </c>
      <c r="B28" s="67"/>
      <c r="C28" s="67"/>
      <c r="D28" s="67"/>
      <c r="E28" s="68"/>
      <c r="F28" s="61">
        <f>SUM(F5:F27)</f>
        <v>833285</v>
      </c>
    </row>
    <row r="29" spans="1:6" ht="47.5" customHeight="1" thickTop="1" thickBot="1" x14ac:dyDescent="0.45">
      <c r="A29" s="69" t="s">
        <v>35</v>
      </c>
      <c r="B29" s="70"/>
      <c r="C29" s="70"/>
      <c r="D29" s="70"/>
      <c r="E29" s="71"/>
      <c r="F29" s="61">
        <f>F28*20%</f>
        <v>166657</v>
      </c>
    </row>
    <row r="30" spans="1:6" ht="47.5" customHeight="1" thickTop="1" thickBot="1" x14ac:dyDescent="0.45">
      <c r="A30" s="66" t="s">
        <v>36</v>
      </c>
      <c r="B30" s="67"/>
      <c r="C30" s="67"/>
      <c r="D30" s="67"/>
      <c r="E30" s="68"/>
      <c r="F30" s="65">
        <f>SUM(F28:F29)</f>
        <v>999942</v>
      </c>
    </row>
    <row r="31" spans="1:6" ht="18.5" thickTop="1" x14ac:dyDescent="0.4"/>
  </sheetData>
  <mergeCells count="5">
    <mergeCell ref="A30:E30"/>
    <mergeCell ref="A1:F1"/>
    <mergeCell ref="A2:F2"/>
    <mergeCell ref="A28:E28"/>
    <mergeCell ref="A29:E2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B5" sqref="B5"/>
    </sheetView>
  </sheetViews>
  <sheetFormatPr defaultColWidth="9.1796875" defaultRowHeight="18" x14ac:dyDescent="0.4"/>
  <cols>
    <col min="1" max="1" width="6.453125" style="1" customWidth="1"/>
    <col min="2" max="2" width="37" style="1" customWidth="1"/>
    <col min="3" max="4" width="19.54296875" style="3" customWidth="1"/>
    <col min="5" max="5" width="14.81640625" style="3" customWidth="1"/>
    <col min="6" max="6" width="14" style="1" customWidth="1"/>
    <col min="7" max="7" width="22.81640625" style="1" customWidth="1"/>
    <col min="8" max="16384" width="9.1796875" style="1"/>
  </cols>
  <sheetData>
    <row r="1" spans="1:6" x14ac:dyDescent="0.4">
      <c r="A1" s="18" t="s">
        <v>29</v>
      </c>
      <c r="B1" s="19"/>
      <c r="C1" s="19"/>
      <c r="D1" s="19"/>
      <c r="E1" s="19"/>
      <c r="F1" s="20"/>
    </row>
    <row r="2" spans="1:6" x14ac:dyDescent="0.4">
      <c r="A2" s="21" t="s">
        <v>30</v>
      </c>
      <c r="B2" s="22"/>
      <c r="C2" s="22"/>
      <c r="D2" s="22"/>
      <c r="E2" s="22"/>
      <c r="F2" s="23"/>
    </row>
    <row r="3" spans="1:6" ht="52.5" x14ac:dyDescent="0.4">
      <c r="A3" s="2" t="s">
        <v>0</v>
      </c>
      <c r="B3" s="4" t="s">
        <v>4</v>
      </c>
      <c r="C3" s="4" t="s">
        <v>2</v>
      </c>
      <c r="D3" s="4" t="s">
        <v>25</v>
      </c>
      <c r="E3" s="4" t="s">
        <v>1</v>
      </c>
      <c r="F3" s="4" t="s">
        <v>3</v>
      </c>
    </row>
    <row r="4" spans="1:6" ht="43" x14ac:dyDescent="0.4">
      <c r="A4" s="14">
        <v>1</v>
      </c>
      <c r="B4" s="5" t="s">
        <v>5</v>
      </c>
      <c r="C4" s="5">
        <v>1</v>
      </c>
      <c r="D4" s="5" t="s">
        <v>26</v>
      </c>
      <c r="E4" s="13">
        <f>'Компютерне обладнання'!F22</f>
        <v>737685</v>
      </c>
      <c r="F4" s="13">
        <f>C4*E4</f>
        <v>737685</v>
      </c>
    </row>
    <row r="5" spans="1:6" x14ac:dyDescent="0.4">
      <c r="A5" s="14">
        <v>2</v>
      </c>
      <c r="B5" s="5" t="s">
        <v>22</v>
      </c>
      <c r="C5" s="5">
        <v>1</v>
      </c>
      <c r="D5" s="5" t="s">
        <v>26</v>
      </c>
      <c r="E5" s="13">
        <f>'Обладнання для STEAM'!F10</f>
        <v>76100</v>
      </c>
      <c r="F5" s="13">
        <f>C5*E5</f>
        <v>76100</v>
      </c>
    </row>
    <row r="6" spans="1:6" x14ac:dyDescent="0.4">
      <c r="A6" s="14">
        <v>3</v>
      </c>
      <c r="B6" s="5" t="s">
        <v>6</v>
      </c>
      <c r="C6" s="5">
        <v>1</v>
      </c>
      <c r="D6" s="5" t="s">
        <v>26</v>
      </c>
      <c r="E6" s="13">
        <f>Кондиціонер!F5</f>
        <v>19500</v>
      </c>
      <c r="F6" s="13">
        <f>C6*E6</f>
        <v>19500</v>
      </c>
    </row>
    <row r="7" spans="1:6" x14ac:dyDescent="0.4">
      <c r="A7" s="15" t="s">
        <v>34</v>
      </c>
      <c r="B7" s="16"/>
      <c r="C7" s="16"/>
      <c r="D7" s="16"/>
      <c r="E7" s="17"/>
      <c r="F7" s="6">
        <f>SUM(E4:E6)</f>
        <v>833285</v>
      </c>
    </row>
    <row r="8" spans="1:6" ht="18.75" customHeight="1" x14ac:dyDescent="0.4">
      <c r="A8" s="24" t="s">
        <v>35</v>
      </c>
      <c r="B8" s="25"/>
      <c r="C8" s="25"/>
      <c r="D8" s="25"/>
      <c r="E8" s="26"/>
      <c r="F8" s="6">
        <f>F7*20%</f>
        <v>166657</v>
      </c>
    </row>
    <row r="9" spans="1:6" x14ac:dyDescent="0.4">
      <c r="A9" s="15" t="s">
        <v>36</v>
      </c>
      <c r="B9" s="16"/>
      <c r="C9" s="16"/>
      <c r="D9" s="16"/>
      <c r="E9" s="17"/>
      <c r="F9" s="12">
        <f>SUM(F7:F8)</f>
        <v>999942</v>
      </c>
    </row>
    <row r="16" spans="1:6" x14ac:dyDescent="0.4">
      <c r="B16" s="1" t="s">
        <v>10</v>
      </c>
    </row>
    <row r="17" spans="2:2" ht="18.5" x14ac:dyDescent="0.45">
      <c r="B17" s="8" t="s">
        <v>11</v>
      </c>
    </row>
  </sheetData>
  <mergeCells count="5">
    <mergeCell ref="A9:E9"/>
    <mergeCell ref="A1:F1"/>
    <mergeCell ref="A2:F2"/>
    <mergeCell ref="A7:E7"/>
    <mergeCell ref="A8:E8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tabSelected="1" topLeftCell="A5" zoomScale="87" zoomScaleNormal="87" workbookViewId="0">
      <selection activeCell="H21" sqref="D21:H21"/>
    </sheetView>
  </sheetViews>
  <sheetFormatPr defaultColWidth="9.1796875" defaultRowHeight="18" x14ac:dyDescent="0.4"/>
  <cols>
    <col min="1" max="1" width="6.453125" style="1" customWidth="1"/>
    <col min="2" max="2" width="54.453125" style="1" bestFit="1" customWidth="1"/>
    <col min="3" max="4" width="19.54296875" style="3" customWidth="1"/>
    <col min="5" max="5" width="14.81640625" style="3" customWidth="1"/>
    <col min="6" max="6" width="12.7265625" style="1" customWidth="1"/>
    <col min="7" max="7" width="22.81640625" style="1" customWidth="1"/>
    <col min="8" max="16384" width="9.1796875" style="1"/>
  </cols>
  <sheetData>
    <row r="1" spans="1:6" x14ac:dyDescent="0.4">
      <c r="A1" s="18" t="s">
        <v>29</v>
      </c>
      <c r="B1" s="19"/>
      <c r="C1" s="19"/>
      <c r="D1" s="19"/>
      <c r="E1" s="19"/>
      <c r="F1" s="20"/>
    </row>
    <row r="2" spans="1:6" ht="18.5" thickBot="1" x14ac:dyDescent="0.45">
      <c r="A2" s="74" t="s">
        <v>33</v>
      </c>
      <c r="B2" s="75"/>
      <c r="C2" s="75"/>
      <c r="D2" s="75"/>
      <c r="E2" s="75"/>
      <c r="F2" s="76"/>
    </row>
    <row r="3" spans="1:6" ht="53.5" thickTop="1" thickBot="1" x14ac:dyDescent="0.45">
      <c r="A3" s="77" t="s">
        <v>0</v>
      </c>
      <c r="B3" s="78" t="s">
        <v>4</v>
      </c>
      <c r="C3" s="78" t="s">
        <v>2</v>
      </c>
      <c r="D3" s="78" t="s">
        <v>25</v>
      </c>
      <c r="E3" s="78" t="s">
        <v>1</v>
      </c>
      <c r="F3" s="79" t="s">
        <v>3</v>
      </c>
    </row>
    <row r="4" spans="1:6" ht="63.5" customHeight="1" thickTop="1" thickBot="1" x14ac:dyDescent="0.45">
      <c r="A4" s="56"/>
      <c r="B4" s="80" t="s">
        <v>5</v>
      </c>
      <c r="C4" s="80"/>
      <c r="D4" s="80"/>
      <c r="E4" s="80"/>
      <c r="F4" s="81"/>
    </row>
    <row r="5" spans="1:6" ht="30" thickTop="1" thickBot="1" x14ac:dyDescent="0.45">
      <c r="A5" s="56">
        <v>1</v>
      </c>
      <c r="B5" s="39" t="s">
        <v>12</v>
      </c>
      <c r="C5" s="82">
        <v>1</v>
      </c>
      <c r="D5" s="83" t="s">
        <v>26</v>
      </c>
      <c r="E5" s="41">
        <v>145000</v>
      </c>
      <c r="F5" s="42">
        <v>145000</v>
      </c>
    </row>
    <row r="6" spans="1:6" ht="29" thickTop="1" thickBot="1" x14ac:dyDescent="0.45">
      <c r="A6" s="56">
        <v>2</v>
      </c>
      <c r="B6" s="84" t="s">
        <v>13</v>
      </c>
      <c r="C6" s="82">
        <v>4</v>
      </c>
      <c r="D6" s="83" t="s">
        <v>26</v>
      </c>
      <c r="E6" s="41">
        <v>15000</v>
      </c>
      <c r="F6" s="42">
        <f>C6*E6</f>
        <v>60000</v>
      </c>
    </row>
    <row r="7" spans="1:6" ht="35.5" thickTop="1" x14ac:dyDescent="0.4">
      <c r="A7" s="43">
        <v>3</v>
      </c>
      <c r="B7" s="44" t="s">
        <v>42</v>
      </c>
      <c r="C7" s="45">
        <v>1</v>
      </c>
      <c r="D7" s="46" t="s">
        <v>26</v>
      </c>
      <c r="E7" s="47">
        <v>510000</v>
      </c>
      <c r="F7" s="48">
        <f t="shared" ref="F7:F8" si="0">C7*E7</f>
        <v>510000</v>
      </c>
    </row>
    <row r="8" spans="1:6" x14ac:dyDescent="0.4">
      <c r="A8" s="49"/>
      <c r="B8" s="33" t="s">
        <v>43</v>
      </c>
      <c r="C8" s="34"/>
      <c r="D8" s="35"/>
      <c r="E8" s="36"/>
      <c r="F8" s="50"/>
    </row>
    <row r="9" spans="1:6" x14ac:dyDescent="0.4">
      <c r="A9" s="49"/>
      <c r="B9" s="33" t="s">
        <v>28</v>
      </c>
      <c r="C9" s="34"/>
      <c r="D9" s="35"/>
      <c r="E9" s="36"/>
      <c r="F9" s="50"/>
    </row>
    <row r="10" spans="1:6" ht="28" x14ac:dyDescent="0.4">
      <c r="A10" s="49"/>
      <c r="B10" s="33" t="s">
        <v>44</v>
      </c>
      <c r="C10" s="34"/>
      <c r="D10" s="35"/>
      <c r="E10" s="36"/>
      <c r="F10" s="50"/>
    </row>
    <row r="11" spans="1:6" x14ac:dyDescent="0.4">
      <c r="A11" s="49"/>
      <c r="B11" s="37" t="s">
        <v>38</v>
      </c>
      <c r="C11" s="34"/>
      <c r="D11" s="35"/>
      <c r="E11" s="36"/>
      <c r="F11" s="50"/>
    </row>
    <row r="12" spans="1:6" x14ac:dyDescent="0.4">
      <c r="A12" s="49"/>
      <c r="B12" s="27" t="s">
        <v>37</v>
      </c>
      <c r="C12" s="28"/>
      <c r="D12" s="29"/>
      <c r="E12" s="28"/>
      <c r="F12" s="51"/>
    </row>
    <row r="13" spans="1:6" ht="253" x14ac:dyDescent="0.4">
      <c r="A13" s="49"/>
      <c r="B13" s="28" t="s">
        <v>16</v>
      </c>
      <c r="C13" s="30"/>
      <c r="D13" s="31"/>
      <c r="E13" s="28"/>
      <c r="F13" s="51"/>
    </row>
    <row r="14" spans="1:6" ht="18" customHeight="1" x14ac:dyDescent="0.4">
      <c r="A14" s="49"/>
      <c r="B14" s="27" t="s">
        <v>39</v>
      </c>
      <c r="C14" s="30"/>
      <c r="D14" s="31"/>
      <c r="E14" s="28"/>
      <c r="F14" s="51"/>
    </row>
    <row r="15" spans="1:6" ht="312" customHeight="1" x14ac:dyDescent="0.4">
      <c r="A15" s="49"/>
      <c r="B15" s="28" t="s">
        <v>27</v>
      </c>
      <c r="C15" s="28"/>
      <c r="D15" s="29"/>
      <c r="E15" s="28"/>
      <c r="F15" s="51"/>
    </row>
    <row r="16" spans="1:6" x14ac:dyDescent="0.4">
      <c r="A16" s="49"/>
      <c r="B16" s="28" t="s">
        <v>7</v>
      </c>
      <c r="C16" s="28"/>
      <c r="D16" s="29"/>
      <c r="E16" s="28"/>
      <c r="F16" s="51"/>
    </row>
    <row r="17" spans="1:6" ht="71" x14ac:dyDescent="0.4">
      <c r="A17" s="49"/>
      <c r="B17" s="28" t="s">
        <v>14</v>
      </c>
      <c r="C17" s="28"/>
      <c r="D17" s="29"/>
      <c r="E17" s="28"/>
      <c r="F17" s="51"/>
    </row>
    <row r="18" spans="1:6" ht="71" x14ac:dyDescent="0.4">
      <c r="A18" s="49"/>
      <c r="B18" s="11" t="s">
        <v>15</v>
      </c>
      <c r="C18" s="11"/>
      <c r="D18" s="32"/>
      <c r="E18" s="11"/>
      <c r="F18" s="85"/>
    </row>
    <row r="19" spans="1:6" ht="18.5" thickBot="1" x14ac:dyDescent="0.45">
      <c r="A19" s="52"/>
      <c r="B19" s="53"/>
      <c r="C19" s="53"/>
      <c r="D19" s="54"/>
      <c r="E19" s="53"/>
      <c r="F19" s="55"/>
    </row>
    <row r="20" spans="1:6" ht="44" thickTop="1" thickBot="1" x14ac:dyDescent="0.45">
      <c r="A20" s="38">
        <v>4</v>
      </c>
      <c r="B20" s="39" t="s">
        <v>8</v>
      </c>
      <c r="C20" s="41">
        <v>1</v>
      </c>
      <c r="D20" s="39"/>
      <c r="E20" s="41">
        <v>9996</v>
      </c>
      <c r="F20" s="42">
        <f>C20*E20</f>
        <v>9996</v>
      </c>
    </row>
    <row r="21" spans="1:6" ht="86" thickTop="1" thickBot="1" x14ac:dyDescent="0.45">
      <c r="A21" s="38">
        <v>5</v>
      </c>
      <c r="B21" s="39" t="s">
        <v>9</v>
      </c>
      <c r="C21" s="41">
        <v>1</v>
      </c>
      <c r="D21" s="39"/>
      <c r="E21" s="41">
        <v>12689</v>
      </c>
      <c r="F21" s="42">
        <f>C21*E21</f>
        <v>12689</v>
      </c>
    </row>
    <row r="22" spans="1:6" ht="52.5" customHeight="1" thickTop="1" thickBot="1" x14ac:dyDescent="0.45">
      <c r="A22" s="58" t="s">
        <v>34</v>
      </c>
      <c r="B22" s="59"/>
      <c r="C22" s="59"/>
      <c r="D22" s="59"/>
      <c r="E22" s="60"/>
      <c r="F22" s="42">
        <f>SUM(F4:F21)</f>
        <v>737685</v>
      </c>
    </row>
    <row r="23" spans="1:6" ht="52.5" customHeight="1" thickTop="1" thickBot="1" x14ac:dyDescent="0.45">
      <c r="A23" s="62" t="s">
        <v>35</v>
      </c>
      <c r="B23" s="63"/>
      <c r="C23" s="63"/>
      <c r="D23" s="63"/>
      <c r="E23" s="64"/>
      <c r="F23" s="42">
        <f>F22*20%</f>
        <v>147537</v>
      </c>
    </row>
    <row r="24" spans="1:6" ht="52.5" customHeight="1" thickTop="1" thickBot="1" x14ac:dyDescent="0.45">
      <c r="A24" s="58" t="s">
        <v>36</v>
      </c>
      <c r="B24" s="59"/>
      <c r="C24" s="59"/>
      <c r="D24" s="59"/>
      <c r="E24" s="60"/>
      <c r="F24" s="42">
        <f>SUM(F22:F23)</f>
        <v>885222</v>
      </c>
    </row>
    <row r="25" spans="1:6" ht="18.5" thickTop="1" x14ac:dyDescent="0.4"/>
  </sheetData>
  <mergeCells count="5">
    <mergeCell ref="A24:E24"/>
    <mergeCell ref="A1:F1"/>
    <mergeCell ref="A2:F2"/>
    <mergeCell ref="A22:E22"/>
    <mergeCell ref="A23:E23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workbookViewId="0">
      <selection activeCell="D8" sqref="D8"/>
    </sheetView>
  </sheetViews>
  <sheetFormatPr defaultColWidth="9.1796875" defaultRowHeight="18" x14ac:dyDescent="0.4"/>
  <cols>
    <col min="1" max="1" width="6.453125" style="1" customWidth="1"/>
    <col min="2" max="2" width="37" style="1" customWidth="1"/>
    <col min="3" max="4" width="19.54296875" style="3" customWidth="1"/>
    <col min="5" max="5" width="14.81640625" style="3" customWidth="1"/>
    <col min="6" max="6" width="12.7265625" style="1" customWidth="1"/>
    <col min="7" max="7" width="22.81640625" style="1" customWidth="1"/>
    <col min="8" max="16384" width="9.1796875" style="1"/>
  </cols>
  <sheetData>
    <row r="1" spans="1:6" x14ac:dyDescent="0.4">
      <c r="A1" s="18" t="s">
        <v>29</v>
      </c>
      <c r="B1" s="19"/>
      <c r="C1" s="19"/>
      <c r="D1" s="19"/>
      <c r="E1" s="19"/>
      <c r="F1" s="20"/>
    </row>
    <row r="2" spans="1:6" ht="18.5" thickBot="1" x14ac:dyDescent="0.45">
      <c r="A2" s="74" t="s">
        <v>32</v>
      </c>
      <c r="B2" s="75"/>
      <c r="C2" s="75"/>
      <c r="D2" s="75"/>
      <c r="E2" s="75"/>
      <c r="F2" s="76"/>
    </row>
    <row r="3" spans="1:6" ht="53" thickTop="1" x14ac:dyDescent="0.4">
      <c r="A3" s="86" t="s">
        <v>0</v>
      </c>
      <c r="B3" s="87" t="s">
        <v>4</v>
      </c>
      <c r="C3" s="87" t="s">
        <v>2</v>
      </c>
      <c r="D3" s="87" t="s">
        <v>25</v>
      </c>
      <c r="E3" s="87" t="s">
        <v>1</v>
      </c>
      <c r="F3" s="88" t="s">
        <v>3</v>
      </c>
    </row>
    <row r="4" spans="1:6" ht="85" x14ac:dyDescent="0.4">
      <c r="A4" s="89">
        <v>1</v>
      </c>
      <c r="B4" s="5" t="s">
        <v>17</v>
      </c>
      <c r="C4" s="5">
        <v>1</v>
      </c>
      <c r="D4" s="5" t="s">
        <v>26</v>
      </c>
      <c r="E4" s="6">
        <v>19500</v>
      </c>
      <c r="F4" s="90">
        <f>E4*C4</f>
        <v>19500</v>
      </c>
    </row>
    <row r="5" spans="1:6" x14ac:dyDescent="0.4">
      <c r="A5" s="91" t="s">
        <v>34</v>
      </c>
      <c r="B5" s="16"/>
      <c r="C5" s="16"/>
      <c r="D5" s="16"/>
      <c r="E5" s="17"/>
      <c r="F5" s="90">
        <f>SUM(F4:F4)</f>
        <v>19500</v>
      </c>
    </row>
    <row r="6" spans="1:6" ht="18.75" customHeight="1" x14ac:dyDescent="0.4">
      <c r="A6" s="92" t="s">
        <v>35</v>
      </c>
      <c r="B6" s="25"/>
      <c r="C6" s="25"/>
      <c r="D6" s="25"/>
      <c r="E6" s="26"/>
      <c r="F6" s="90">
        <f>F5*20%</f>
        <v>3900</v>
      </c>
    </row>
    <row r="7" spans="1:6" ht="18.5" thickBot="1" x14ac:dyDescent="0.45">
      <c r="A7" s="93" t="s">
        <v>36</v>
      </c>
      <c r="B7" s="94"/>
      <c r="C7" s="94"/>
      <c r="D7" s="94"/>
      <c r="E7" s="95"/>
      <c r="F7" s="96">
        <f>SUM(F5:F6)</f>
        <v>23400</v>
      </c>
    </row>
    <row r="8" spans="1:6" ht="18.5" thickTop="1" x14ac:dyDescent="0.4"/>
    <row r="9" spans="1:6" ht="18.5" thickBot="1" x14ac:dyDescent="0.45"/>
    <row r="10" spans="1:6" ht="18.5" thickBot="1" x14ac:dyDescent="0.45">
      <c r="C10" s="7"/>
      <c r="D10" s="10"/>
    </row>
  </sheetData>
  <mergeCells count="5">
    <mergeCell ref="A7:E7"/>
    <mergeCell ref="A1:F1"/>
    <mergeCell ref="A2:F2"/>
    <mergeCell ref="A5:E5"/>
    <mergeCell ref="A6:E6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A5" workbookViewId="0">
      <selection activeCell="H11" sqref="H11"/>
    </sheetView>
  </sheetViews>
  <sheetFormatPr defaultColWidth="9.1796875" defaultRowHeight="18" x14ac:dyDescent="0.4"/>
  <cols>
    <col min="1" max="1" width="6.453125" style="1" customWidth="1"/>
    <col min="2" max="2" width="37" style="1" customWidth="1"/>
    <col min="3" max="4" width="19.54296875" style="3" customWidth="1"/>
    <col min="5" max="5" width="14.81640625" style="3" customWidth="1"/>
    <col min="6" max="6" width="12.7265625" style="1" customWidth="1"/>
    <col min="7" max="16384" width="9.1796875" style="1"/>
  </cols>
  <sheetData>
    <row r="1" spans="1:6" x14ac:dyDescent="0.4">
      <c r="A1" s="18" t="s">
        <v>29</v>
      </c>
      <c r="B1" s="19"/>
      <c r="C1" s="19"/>
      <c r="D1" s="19"/>
      <c r="E1" s="19"/>
      <c r="F1" s="20"/>
    </row>
    <row r="2" spans="1:6" ht="18.5" thickBot="1" x14ac:dyDescent="0.45">
      <c r="A2" s="74" t="s">
        <v>31</v>
      </c>
      <c r="B2" s="75"/>
      <c r="C2" s="75"/>
      <c r="D2" s="75"/>
      <c r="E2" s="75"/>
      <c r="F2" s="76"/>
    </row>
    <row r="3" spans="1:6" ht="53.5" thickTop="1" thickBot="1" x14ac:dyDescent="0.45">
      <c r="A3" s="77" t="s">
        <v>0</v>
      </c>
      <c r="B3" s="78" t="s">
        <v>4</v>
      </c>
      <c r="C3" s="78" t="s">
        <v>2</v>
      </c>
      <c r="D3" s="78" t="s">
        <v>25</v>
      </c>
      <c r="E3" s="78" t="s">
        <v>1</v>
      </c>
      <c r="F3" s="79" t="s">
        <v>3</v>
      </c>
    </row>
    <row r="4" spans="1:6" ht="29" thickTop="1" thickBot="1" x14ac:dyDescent="0.45">
      <c r="A4" s="97">
        <v>1</v>
      </c>
      <c r="B4" s="98" t="s">
        <v>21</v>
      </c>
      <c r="C4" s="98">
        <v>1</v>
      </c>
      <c r="D4" s="98" t="s">
        <v>26</v>
      </c>
      <c r="E4" s="41">
        <v>12000</v>
      </c>
      <c r="F4" s="42">
        <f t="shared" ref="F4:F5" si="0">E4*C4</f>
        <v>12000</v>
      </c>
    </row>
    <row r="5" spans="1:6" ht="29" thickTop="1" thickBot="1" x14ac:dyDescent="0.45">
      <c r="A5" s="97">
        <v>2</v>
      </c>
      <c r="B5" s="98" t="s">
        <v>18</v>
      </c>
      <c r="C5" s="98">
        <v>1</v>
      </c>
      <c r="D5" s="98" t="s">
        <v>26</v>
      </c>
      <c r="E5" s="41">
        <v>30000</v>
      </c>
      <c r="F5" s="42">
        <f t="shared" si="0"/>
        <v>30000</v>
      </c>
    </row>
    <row r="6" spans="1:6" ht="29" thickTop="1" thickBot="1" x14ac:dyDescent="0.45">
      <c r="A6" s="97">
        <v>3</v>
      </c>
      <c r="B6" s="98" t="s">
        <v>19</v>
      </c>
      <c r="C6" s="98">
        <v>1</v>
      </c>
      <c r="D6" s="98" t="s">
        <v>26</v>
      </c>
      <c r="E6" s="41">
        <v>10000</v>
      </c>
      <c r="F6" s="42">
        <f>E6*C6</f>
        <v>10000</v>
      </c>
    </row>
    <row r="7" spans="1:6" ht="29" thickTop="1" thickBot="1" x14ac:dyDescent="0.45">
      <c r="A7" s="97">
        <v>4</v>
      </c>
      <c r="B7" s="98" t="s">
        <v>20</v>
      </c>
      <c r="C7" s="98">
        <v>1</v>
      </c>
      <c r="D7" s="98" t="s">
        <v>26</v>
      </c>
      <c r="E7" s="41">
        <v>6500</v>
      </c>
      <c r="F7" s="42">
        <f t="shared" ref="F7:F9" si="1">E7*C7</f>
        <v>6500</v>
      </c>
    </row>
    <row r="8" spans="1:6" ht="19" thickTop="1" thickBot="1" x14ac:dyDescent="0.45">
      <c r="A8" s="97">
        <v>5</v>
      </c>
      <c r="B8" s="98" t="s">
        <v>24</v>
      </c>
      <c r="C8" s="98">
        <v>2</v>
      </c>
      <c r="D8" s="98" t="s">
        <v>26</v>
      </c>
      <c r="E8" s="41">
        <v>1000</v>
      </c>
      <c r="F8" s="42">
        <f t="shared" si="1"/>
        <v>2000</v>
      </c>
    </row>
    <row r="9" spans="1:6" ht="29" thickTop="1" thickBot="1" x14ac:dyDescent="0.45">
      <c r="A9" s="97">
        <v>6</v>
      </c>
      <c r="B9" s="98" t="s">
        <v>23</v>
      </c>
      <c r="C9" s="98">
        <v>1</v>
      </c>
      <c r="D9" s="98" t="s">
        <v>26</v>
      </c>
      <c r="E9" s="41">
        <v>15600</v>
      </c>
      <c r="F9" s="42">
        <f t="shared" si="1"/>
        <v>15600</v>
      </c>
    </row>
    <row r="10" spans="1:6" ht="37.5" customHeight="1" thickTop="1" thickBot="1" x14ac:dyDescent="0.45">
      <c r="A10" s="58" t="s">
        <v>34</v>
      </c>
      <c r="B10" s="59"/>
      <c r="C10" s="59"/>
      <c r="D10" s="59"/>
      <c r="E10" s="60"/>
      <c r="F10" s="42">
        <f>SUM(F4:F9)</f>
        <v>76100</v>
      </c>
    </row>
    <row r="11" spans="1:6" ht="37.5" customHeight="1" thickTop="1" thickBot="1" x14ac:dyDescent="0.45">
      <c r="A11" s="62" t="s">
        <v>35</v>
      </c>
      <c r="B11" s="63"/>
      <c r="C11" s="63"/>
      <c r="D11" s="63"/>
      <c r="E11" s="64"/>
      <c r="F11" s="42">
        <f>F10*20%</f>
        <v>15220</v>
      </c>
    </row>
    <row r="12" spans="1:6" ht="37.5" customHeight="1" thickTop="1" thickBot="1" x14ac:dyDescent="0.45">
      <c r="A12" s="58" t="s">
        <v>36</v>
      </c>
      <c r="B12" s="59"/>
      <c r="C12" s="59"/>
      <c r="D12" s="59"/>
      <c r="E12" s="60"/>
      <c r="F12" s="99">
        <f>SUM(F10:F11)</f>
        <v>91320</v>
      </c>
    </row>
    <row r="13" spans="1:6" ht="18.5" thickTop="1" x14ac:dyDescent="0.4"/>
    <row r="14" spans="1:6" x14ac:dyDescent="0.4">
      <c r="B14" s="9"/>
    </row>
  </sheetData>
  <mergeCells count="5">
    <mergeCell ref="A12:E12"/>
    <mergeCell ref="A1:F1"/>
    <mergeCell ref="A2:F2"/>
    <mergeCell ref="A10:E10"/>
    <mergeCell ref="A11:E11"/>
  </mergeCells>
  <phoneticPr fontId="11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ЗагальнийВсеОбладнання</vt:lpstr>
      <vt:lpstr>ЗагальнийТипи обладнання</vt:lpstr>
      <vt:lpstr>Компютерне обладнання</vt:lpstr>
      <vt:lpstr>Кондиціонер</vt:lpstr>
      <vt:lpstr>Обладнання для STEAM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Микола Кузічев</cp:lastModifiedBy>
  <cp:lastPrinted>2016-09-24T18:37:54Z</cp:lastPrinted>
  <dcterms:created xsi:type="dcterms:W3CDTF">2016-09-21T11:18:44Z</dcterms:created>
  <dcterms:modified xsi:type="dcterms:W3CDTF">2020-06-27T20:41:48Z</dcterms:modified>
</cp:coreProperties>
</file>