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8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F27" i="1"/>
  <c r="F28" i="1"/>
  <c r="F29" i="1"/>
  <c r="F30" i="1"/>
  <c r="F31" i="1"/>
  <c r="F32" i="1"/>
  <c r="F33" i="1"/>
  <c r="F34" i="1"/>
  <c r="F36" i="1"/>
  <c r="F37" i="1"/>
  <c r="F38" i="1"/>
  <c r="F17" i="1"/>
  <c r="F18" i="1"/>
  <c r="F19" i="1"/>
  <c r="F20" i="1"/>
  <c r="F21" i="1"/>
  <c r="F22" i="1"/>
  <c r="F23" i="1"/>
  <c r="F24" i="1"/>
  <c r="F25" i="1"/>
  <c r="F26" i="1"/>
  <c r="F39" i="1"/>
  <c r="F40" i="1"/>
  <c r="F6" i="1"/>
  <c r="F7" i="1"/>
  <c r="F8" i="1"/>
  <c r="F9" i="1"/>
  <c r="F10" i="1"/>
  <c r="F11" i="1"/>
  <c r="F12" i="1"/>
  <c r="F13" i="1"/>
  <c r="F14" i="1"/>
  <c r="F15" i="1"/>
  <c r="F16" i="1"/>
  <c r="F5" i="1"/>
  <c r="F41" i="1" l="1"/>
  <c r="F43" i="1" s="1"/>
  <c r="F42" i="1" s="1"/>
</calcChain>
</file>

<file path=xl/sharedStrings.xml><?xml version="1.0" encoding="utf-8"?>
<sst xmlns="http://schemas.openxmlformats.org/spreadsheetml/2006/main" count="75" uniqueCount="46">
  <si>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</si>
  <si>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</si>
  <si>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</si>
  <si>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</si>
  <si>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</si>
  <si>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Одиниця вимірювання</t>
  </si>
  <si>
    <t>Назва проєкту</t>
  </si>
  <si>
    <t>Непередбачені витрати (20%):</t>
  </si>
  <si>
    <t>Бюжет проєкту:</t>
  </si>
  <si>
    <t>Загальна вартість матеріалів/послуг :</t>
  </si>
  <si>
    <t>6 Мп IP видеокамера Hikvision DS-2CD2365G1-I (2,8; 4мм)</t>
  </si>
  <si>
    <t>Витая пара уличная UTP (м) - не экран., черный, уличный</t>
  </si>
  <si>
    <t>Карта пам’яті 64 Гб</t>
  </si>
  <si>
    <t>Кронштейн (пятка)</t>
  </si>
  <si>
    <t>Кронштейн для установки камеры на столб</t>
  </si>
  <si>
    <t>IP видеорегистратор Hikvision DS-7616NI-I2 16-канальный 4K</t>
  </si>
  <si>
    <t xml:space="preserve">Жесткий диск  WD30PURZ 3Tb SATA3 64Mb </t>
  </si>
  <si>
    <t>Router с поддержкой VPN к ядру</t>
  </si>
  <si>
    <t xml:space="preserve">Бокс для сервера </t>
  </si>
  <si>
    <t xml:space="preserve">Комплект 4-портовый неуправляемый POE коммутатор + усиленный БП
4 портов PoE, 1порт Uplink(100Мбит), передача данных 100Mбит на порт , Выходная мощность на каждый порт  12W </t>
  </si>
  <si>
    <t>УЗЕЛ-Бокс до 4х камер с наполнением и системой сигнализации полный с коммутатором</t>
  </si>
  <si>
    <t>Автомат выключатель 10A двухполюсный</t>
  </si>
  <si>
    <t>Монтажный комплект (шт.)</t>
  </si>
  <si>
    <t>Сборка узлов связи</t>
  </si>
  <si>
    <t>Монтаж кабельных линий</t>
  </si>
  <si>
    <t xml:space="preserve">Монтаж камер обзорных </t>
  </si>
  <si>
    <t>Пусконаладночные работы</t>
  </si>
  <si>
    <t>Кабель оптический ОПТ 4А4 (1х4+2)-4</t>
  </si>
  <si>
    <t>Крюк К 12</t>
  </si>
  <si>
    <t>Натяжитель  ASM-7</t>
  </si>
  <si>
    <t>Скрепа BCS-20 ,нержавеющая с зубьями</t>
  </si>
  <si>
    <t>Лента крепежная  201-20х0,7 бухта 50 м п</t>
  </si>
  <si>
    <t>Монтажный комплект</t>
  </si>
  <si>
    <t>КОМПЛЕКТ Медиаконвертеров под SFP модуль + SFP модуль + оптические аксессуары (две стороны)</t>
  </si>
  <si>
    <t>Подвес кабеля связи на опорах столбовых линий, масса 1 м до 2 кг</t>
  </si>
  <si>
    <t>Монтаж комплектов крепления</t>
  </si>
  <si>
    <t>Установка оптического бокса на высоте более 3 м.</t>
  </si>
  <si>
    <t>Базовые работы по монтажу оптических волокон, в оптическом боксе, включая сваарочные работы первых 2-х волокон</t>
  </si>
  <si>
    <t>Сращивания каждого следующего волокна, начиная с третьего</t>
  </si>
  <si>
    <t>Измерения оптических параметров ВОК до 24 волокон рефлектометром и оптическим тестером в двух направлениях на смонтированном участке</t>
  </si>
  <si>
    <t>Проектирование городских участков прокладки / подвеса кабеля (в пределах населенного пункта)</t>
  </si>
  <si>
    <t>Установка абонентского оборудования, с получением подтверждения корректности выполнения работ со стороны Заказчика</t>
  </si>
  <si>
    <t>Артековская 14</t>
  </si>
  <si>
    <t>шт</t>
  </si>
  <si>
    <t>комп</t>
  </si>
  <si>
    <t>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</si>
</sst>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\ _г_р_н_._-;\-* #,##0.0\ _г_р_н_._-;_-* &quot;-&quot;?\ _г_р_н_._-;_-@"/>
    <numFmt numFmtId="165" formatCode="0.00&quot; грн.&quot;"/>
    <numFmt numFmtId="166" formatCode="_-* #,##0.00\ _г_р_н_._-;\-* #,##0.00\ _г_р_н_._-;_-* \-??\ _г_р_н_._-;_-@"/>
  </numFmts>
  <fonts count="8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0"/>
      <color theme="1"/>
      <name val="Arial"/>
    </font>
    <font>
      <sz val="8"/>
      <color theme="1"/>
      <name val="Arial"/>
    </font>
    <font>
      <sz val="9"/>
      <color theme="1"/>
      <name val="Arial"/>
    </font>
    <font>
      <sz val="9"/>
      <color theme="1"/>
      <name val="Arimo"/>
    </font>
    <font>
      <sz val="10"/>
      <color theme="1"/>
      <name val="Arimo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0" xfId="0" applyFont="1" applyFill="1"/>
    <xf numFmtId="0" fontId="1" fillId="4" borderId="1" xfId="0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horizontal="right" vertical="center" wrapText="1"/>
    </xf>
    <xf numFmtId="0" fontId="1" fillId="4" borderId="4" xfId="0" applyFont="1" applyFill="1" applyBorder="1" applyAlignment="1">
      <alignment horizontal="right" vertical="center" wrapText="1"/>
    </xf>
    <xf numFmtId="0" fontId="1" fillId="4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right" vertical="center"/>
    </xf>
    <xf numFmtId="166" fontId="6" fillId="0" borderId="6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 vertical="top" wrapText="1"/>
    </xf>
    <xf numFmtId="0" fontId="7" fillId="0" borderId="6" xfId="0" applyFont="1" applyBorder="1" applyAlignment="1">
      <alignment vertical="top" wrapText="1"/>
    </xf>
    <xf numFmtId="164" fontId="4" fillId="0" borderId="6" xfId="0" applyNumberFormat="1" applyFont="1" applyBorder="1" applyAlignment="1">
      <alignment horizontal="center"/>
    </xf>
    <xf numFmtId="0" fontId="7" fillId="0" borderId="7" xfId="0" applyFont="1" applyBorder="1" applyAlignment="1">
      <alignment vertical="top" wrapText="1"/>
    </xf>
    <xf numFmtId="164" fontId="4" fillId="0" borderId="7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horizontal="right" vertical="center"/>
    </xf>
    <xf numFmtId="165" fontId="5" fillId="0" borderId="6" xfId="0" applyNumberFormat="1" applyFont="1" applyBorder="1" applyAlignment="1">
      <alignment horizontal="right"/>
    </xf>
    <xf numFmtId="165" fontId="5" fillId="0" borderId="7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zoomScale="120" zoomScaleNormal="120" workbookViewId="0">
      <selection activeCell="I8" sqref="I8"/>
    </sheetView>
  </sheetViews>
  <sheetFormatPr defaultColWidth="9.140625" defaultRowHeight="18.75"/>
  <cols>
    <col min="1" max="1" width="5.85546875" style="4" customWidth="1"/>
    <col min="2" max="2" width="70" style="4" customWidth="1"/>
    <col min="3" max="3" width="14" style="4" customWidth="1"/>
    <col min="4" max="4" width="18" style="4" customWidth="1"/>
    <col min="5" max="5" width="17.140625" style="4" customWidth="1"/>
    <col min="6" max="6" width="14.7109375" style="4" customWidth="1"/>
    <col min="7" max="16384" width="9.140625" style="4"/>
  </cols>
  <sheetData>
    <row r="1" spans="1:6" ht="19.5" thickTop="1">
      <c r="A1" s="15"/>
      <c r="B1" s="15"/>
      <c r="C1" s="15"/>
      <c r="D1" s="15"/>
      <c r="E1" s="15"/>
      <c r="F1" s="15"/>
    </row>
    <row r="2" spans="1:6">
      <c r="A2" s="16" t="s">
        <v>6</v>
      </c>
      <c r="B2" s="17"/>
      <c r="C2" s="17"/>
      <c r="D2" s="17"/>
      <c r="E2" s="17"/>
      <c r="F2" s="18"/>
    </row>
    <row r="3" spans="1:6">
      <c r="A3" s="16" t="s">
        <v>42</v>
      </c>
      <c r="B3" s="17"/>
      <c r="C3" s="17"/>
      <c r="D3" s="17"/>
      <c r="E3" s="17"/>
      <c r="F3" s="18"/>
    </row>
    <row r="4" spans="1:6" ht="56.25">
      <c r="A4" s="1" t="s">
        <v>0</v>
      </c>
      <c r="B4" s="2" t="s">
        <v>4</v>
      </c>
      <c r="C4" s="3" t="s">
        <v>2</v>
      </c>
      <c r="D4" s="3" t="s">
        <v>5</v>
      </c>
      <c r="E4" s="3" t="s">
        <v>1</v>
      </c>
      <c r="F4" s="2" t="s">
        <v>3</v>
      </c>
    </row>
    <row r="5" spans="1:6">
      <c r="A5" s="5">
        <v>1</v>
      </c>
      <c r="B5" s="19" t="s">
        <v>10</v>
      </c>
      <c r="C5" s="20">
        <v>8</v>
      </c>
      <c r="D5" s="5" t="s">
        <v>43</v>
      </c>
      <c r="E5" s="21">
        <v>4788</v>
      </c>
      <c r="F5" s="22">
        <f>E5*C5</f>
        <v>38304</v>
      </c>
    </row>
    <row r="6" spans="1:6">
      <c r="A6" s="5">
        <v>2</v>
      </c>
      <c r="B6" s="23" t="s">
        <v>11</v>
      </c>
      <c r="C6" s="20">
        <v>210</v>
      </c>
      <c r="D6" s="5" t="s">
        <v>45</v>
      </c>
      <c r="E6" s="21">
        <v>9</v>
      </c>
      <c r="F6" s="22">
        <f t="shared" ref="F6:F40" si="0">E6*C6</f>
        <v>1890</v>
      </c>
    </row>
    <row r="7" spans="1:6">
      <c r="A7" s="5">
        <v>3</v>
      </c>
      <c r="B7" s="23" t="s">
        <v>12</v>
      </c>
      <c r="C7" s="20">
        <v>8</v>
      </c>
      <c r="D7" s="5" t="s">
        <v>43</v>
      </c>
      <c r="E7" s="21">
        <v>960</v>
      </c>
      <c r="F7" s="22">
        <f t="shared" si="0"/>
        <v>7680</v>
      </c>
    </row>
    <row r="8" spans="1:6">
      <c r="A8" s="5">
        <v>4</v>
      </c>
      <c r="B8" s="23" t="s">
        <v>13</v>
      </c>
      <c r="C8" s="20">
        <v>6</v>
      </c>
      <c r="D8" s="5" t="s">
        <v>43</v>
      </c>
      <c r="E8" s="21">
        <v>364</v>
      </c>
      <c r="F8" s="22">
        <f t="shared" si="0"/>
        <v>2184</v>
      </c>
    </row>
    <row r="9" spans="1:6">
      <c r="A9" s="5">
        <v>5</v>
      </c>
      <c r="B9" s="23" t="s">
        <v>14</v>
      </c>
      <c r="C9" s="20">
        <v>4</v>
      </c>
      <c r="D9" s="5" t="s">
        <v>43</v>
      </c>
      <c r="E9" s="21">
        <v>980</v>
      </c>
      <c r="F9" s="22">
        <f t="shared" si="0"/>
        <v>3920</v>
      </c>
    </row>
    <row r="10" spans="1:6">
      <c r="A10" s="5">
        <v>6</v>
      </c>
      <c r="B10" s="23" t="s">
        <v>15</v>
      </c>
      <c r="C10" s="20">
        <v>1</v>
      </c>
      <c r="D10" s="5" t="s">
        <v>43</v>
      </c>
      <c r="E10" s="28">
        <v>7020</v>
      </c>
      <c r="F10" s="22">
        <f t="shared" si="0"/>
        <v>7020</v>
      </c>
    </row>
    <row r="11" spans="1:6">
      <c r="A11" s="5">
        <v>7</v>
      </c>
      <c r="B11" s="23" t="s">
        <v>16</v>
      </c>
      <c r="C11" s="20">
        <v>1</v>
      </c>
      <c r="D11" s="5" t="s">
        <v>43</v>
      </c>
      <c r="E11" s="21">
        <v>2385</v>
      </c>
      <c r="F11" s="22">
        <f t="shared" si="0"/>
        <v>2385</v>
      </c>
    </row>
    <row r="12" spans="1:6">
      <c r="A12" s="5">
        <v>8</v>
      </c>
      <c r="B12" s="23" t="s">
        <v>17</v>
      </c>
      <c r="C12" s="20">
        <v>1</v>
      </c>
      <c r="D12" s="5" t="s">
        <v>43</v>
      </c>
      <c r="E12" s="21">
        <v>1460</v>
      </c>
      <c r="F12" s="22">
        <f t="shared" si="0"/>
        <v>1460</v>
      </c>
    </row>
    <row r="13" spans="1:6">
      <c r="A13" s="5">
        <v>9</v>
      </c>
      <c r="B13" s="23" t="s">
        <v>18</v>
      </c>
      <c r="C13" s="20">
        <v>1</v>
      </c>
      <c r="D13" s="5" t="s">
        <v>43</v>
      </c>
      <c r="E13" s="21">
        <v>1764</v>
      </c>
      <c r="F13" s="22">
        <f t="shared" si="0"/>
        <v>1764</v>
      </c>
    </row>
    <row r="14" spans="1:6" ht="38.25">
      <c r="A14" s="5">
        <v>10</v>
      </c>
      <c r="B14" s="23" t="s">
        <v>19</v>
      </c>
      <c r="C14" s="20">
        <v>1</v>
      </c>
      <c r="D14" s="5" t="s">
        <v>43</v>
      </c>
      <c r="E14" s="21">
        <v>1718.08</v>
      </c>
      <c r="F14" s="22">
        <f t="shared" si="0"/>
        <v>1718.08</v>
      </c>
    </row>
    <row r="15" spans="1:6" ht="25.5">
      <c r="A15" s="5">
        <v>11</v>
      </c>
      <c r="B15" s="24" t="s">
        <v>20</v>
      </c>
      <c r="C15" s="25">
        <v>2</v>
      </c>
      <c r="D15" s="5" t="s">
        <v>43</v>
      </c>
      <c r="E15" s="29">
        <v>10360</v>
      </c>
      <c r="F15" s="22">
        <f t="shared" si="0"/>
        <v>20720</v>
      </c>
    </row>
    <row r="16" spans="1:6">
      <c r="A16" s="5">
        <v>12</v>
      </c>
      <c r="B16" s="26" t="s">
        <v>21</v>
      </c>
      <c r="C16" s="27">
        <v>1</v>
      </c>
      <c r="D16" s="5" t="s">
        <v>43</v>
      </c>
      <c r="E16" s="30">
        <v>110</v>
      </c>
      <c r="F16" s="22">
        <f t="shared" si="0"/>
        <v>110</v>
      </c>
    </row>
    <row r="17" spans="1:6">
      <c r="A17" s="5">
        <v>13</v>
      </c>
      <c r="B17" s="23" t="s">
        <v>22</v>
      </c>
      <c r="C17" s="20">
        <v>1</v>
      </c>
      <c r="D17" s="5" t="s">
        <v>43</v>
      </c>
      <c r="E17" s="21">
        <v>600</v>
      </c>
      <c r="F17" s="22">
        <f t="shared" si="0"/>
        <v>600</v>
      </c>
    </row>
    <row r="18" spans="1:6">
      <c r="A18" s="5">
        <v>14</v>
      </c>
      <c r="B18" s="23" t="s">
        <v>23</v>
      </c>
      <c r="C18" s="20">
        <v>2</v>
      </c>
      <c r="D18" s="5" t="s">
        <v>43</v>
      </c>
      <c r="E18" s="21">
        <v>2596</v>
      </c>
      <c r="F18" s="22">
        <f t="shared" si="0"/>
        <v>5192</v>
      </c>
    </row>
    <row r="19" spans="1:6">
      <c r="A19" s="5">
        <v>15</v>
      </c>
      <c r="B19" s="23" t="s">
        <v>24</v>
      </c>
      <c r="C19" s="20">
        <v>210</v>
      </c>
      <c r="D19" s="5" t="s">
        <v>45</v>
      </c>
      <c r="E19" s="21">
        <v>20.059999999999999</v>
      </c>
      <c r="F19" s="22">
        <f t="shared" si="0"/>
        <v>4212.5999999999995</v>
      </c>
    </row>
    <row r="20" spans="1:6">
      <c r="A20" s="5">
        <v>16</v>
      </c>
      <c r="B20" s="23" t="s">
        <v>25</v>
      </c>
      <c r="C20" s="20">
        <v>8</v>
      </c>
      <c r="D20" s="5" t="s">
        <v>43</v>
      </c>
      <c r="E20" s="21">
        <v>5070.2</v>
      </c>
      <c r="F20" s="22">
        <f t="shared" si="0"/>
        <v>40561.599999999999</v>
      </c>
    </row>
    <row r="21" spans="1:6">
      <c r="A21" s="5">
        <v>17</v>
      </c>
      <c r="B21" s="23" t="s">
        <v>26</v>
      </c>
      <c r="C21" s="20">
        <v>1</v>
      </c>
      <c r="D21" s="5" t="s">
        <v>43</v>
      </c>
      <c r="E21" s="21">
        <v>3717</v>
      </c>
      <c r="F21" s="22">
        <f t="shared" si="0"/>
        <v>3717</v>
      </c>
    </row>
    <row r="22" spans="1:6">
      <c r="A22" s="5">
        <v>18</v>
      </c>
      <c r="B22" s="23" t="s">
        <v>27</v>
      </c>
      <c r="C22" s="20">
        <v>180</v>
      </c>
      <c r="D22" s="5" t="s">
        <v>45</v>
      </c>
      <c r="E22" s="21">
        <v>30.31</v>
      </c>
      <c r="F22" s="22">
        <f t="shared" si="0"/>
        <v>5455.8</v>
      </c>
    </row>
    <row r="23" spans="1:6">
      <c r="A23" s="5">
        <v>19</v>
      </c>
      <c r="B23" s="23" t="s">
        <v>28</v>
      </c>
      <c r="C23" s="20">
        <v>6</v>
      </c>
      <c r="D23" s="5" t="s">
        <v>43</v>
      </c>
      <c r="E23" s="21">
        <v>37.44</v>
      </c>
      <c r="F23" s="22">
        <f t="shared" si="0"/>
        <v>224.64</v>
      </c>
    </row>
    <row r="24" spans="1:6">
      <c r="A24" s="5">
        <v>20</v>
      </c>
      <c r="B24" s="23" t="s">
        <v>29</v>
      </c>
      <c r="C24" s="20">
        <v>12</v>
      </c>
      <c r="D24" s="5" t="s">
        <v>43</v>
      </c>
      <c r="E24" s="21">
        <v>114.35</v>
      </c>
      <c r="F24" s="22">
        <f t="shared" si="0"/>
        <v>1372.1999999999998</v>
      </c>
    </row>
    <row r="25" spans="1:6">
      <c r="A25" s="5">
        <v>21</v>
      </c>
      <c r="B25" s="23" t="s">
        <v>30</v>
      </c>
      <c r="C25" s="20">
        <v>10</v>
      </c>
      <c r="D25" s="5" t="s">
        <v>43</v>
      </c>
      <c r="E25" s="21">
        <v>6.84</v>
      </c>
      <c r="F25" s="22">
        <f t="shared" si="0"/>
        <v>68.400000000000006</v>
      </c>
    </row>
    <row r="26" spans="1:6">
      <c r="A26" s="5">
        <v>22</v>
      </c>
      <c r="B26" s="23" t="s">
        <v>31</v>
      </c>
      <c r="C26" s="20">
        <v>1</v>
      </c>
      <c r="D26" s="5" t="s">
        <v>43</v>
      </c>
      <c r="E26" s="21">
        <v>790.99</v>
      </c>
      <c r="F26" s="22">
        <f t="shared" si="0"/>
        <v>790.99</v>
      </c>
    </row>
    <row r="27" spans="1:6">
      <c r="A27" s="5">
        <v>23</v>
      </c>
      <c r="B27" s="23" t="s">
        <v>32</v>
      </c>
      <c r="C27" s="20">
        <v>1</v>
      </c>
      <c r="D27" s="5" t="s">
        <v>43</v>
      </c>
      <c r="E27" s="21">
        <v>600</v>
      </c>
      <c r="F27" s="22">
        <f t="shared" si="0"/>
        <v>600</v>
      </c>
    </row>
    <row r="28" spans="1:6" ht="25.5">
      <c r="A28" s="5">
        <v>24</v>
      </c>
      <c r="B28" s="19" t="s">
        <v>33</v>
      </c>
      <c r="C28" s="20">
        <v>2</v>
      </c>
      <c r="D28" s="5" t="s">
        <v>44</v>
      </c>
      <c r="E28" s="21">
        <v>2940</v>
      </c>
      <c r="F28" s="22">
        <f t="shared" si="0"/>
        <v>5880</v>
      </c>
    </row>
    <row r="29" spans="1:6">
      <c r="A29" s="5">
        <v>25</v>
      </c>
      <c r="B29" s="23" t="s">
        <v>34</v>
      </c>
      <c r="C29" s="20">
        <v>180</v>
      </c>
      <c r="D29" s="5" t="s">
        <v>45</v>
      </c>
      <c r="E29" s="21">
        <v>17.53</v>
      </c>
      <c r="F29" s="22">
        <f t="shared" si="0"/>
        <v>3155.4</v>
      </c>
    </row>
    <row r="30" spans="1:6">
      <c r="A30" s="5">
        <v>26</v>
      </c>
      <c r="B30" s="23" t="s">
        <v>35</v>
      </c>
      <c r="C30" s="20">
        <v>6</v>
      </c>
      <c r="D30" s="5" t="s">
        <v>43</v>
      </c>
      <c r="E30" s="21">
        <v>184.93</v>
      </c>
      <c r="F30" s="22">
        <f t="shared" si="0"/>
        <v>1109.58</v>
      </c>
    </row>
    <row r="31" spans="1:6">
      <c r="A31" s="5">
        <v>27</v>
      </c>
      <c r="B31" s="23" t="s">
        <v>36</v>
      </c>
      <c r="C31" s="20">
        <v>2</v>
      </c>
      <c r="D31" s="5" t="s">
        <v>43</v>
      </c>
      <c r="E31" s="21">
        <v>195.46</v>
      </c>
      <c r="F31" s="22">
        <f t="shared" si="0"/>
        <v>390.92</v>
      </c>
    </row>
    <row r="32" spans="1:6" ht="25.5">
      <c r="A32" s="5">
        <v>28</v>
      </c>
      <c r="B32" s="23" t="s">
        <v>37</v>
      </c>
      <c r="C32" s="20">
        <v>4</v>
      </c>
      <c r="D32" s="5" t="s">
        <v>43</v>
      </c>
      <c r="E32" s="21">
        <v>234.82</v>
      </c>
      <c r="F32" s="22">
        <f t="shared" si="0"/>
        <v>939.28</v>
      </c>
    </row>
    <row r="33" spans="1:6">
      <c r="A33" s="5">
        <v>29</v>
      </c>
      <c r="B33" s="23" t="s">
        <v>38</v>
      </c>
      <c r="C33" s="20">
        <v>4</v>
      </c>
      <c r="D33" s="5" t="s">
        <v>43</v>
      </c>
      <c r="E33" s="21">
        <v>48.56</v>
      </c>
      <c r="F33" s="22">
        <f t="shared" si="0"/>
        <v>194.24</v>
      </c>
    </row>
    <row r="34" spans="1:6" ht="25.5">
      <c r="A34" s="5">
        <v>30</v>
      </c>
      <c r="B34" s="23" t="s">
        <v>39</v>
      </c>
      <c r="C34" s="20">
        <v>1</v>
      </c>
      <c r="D34" s="5" t="s">
        <v>43</v>
      </c>
      <c r="E34" s="21">
        <v>653.29999999999995</v>
      </c>
      <c r="F34" s="22">
        <f t="shared" si="0"/>
        <v>653.29999999999995</v>
      </c>
    </row>
    <row r="35" spans="1:6" ht="25.5">
      <c r="A35" s="5">
        <v>31</v>
      </c>
      <c r="B35" s="23" t="s">
        <v>40</v>
      </c>
      <c r="C35" s="20">
        <v>180</v>
      </c>
      <c r="D35" s="5" t="s">
        <v>45</v>
      </c>
      <c r="E35" s="21">
        <v>4.49</v>
      </c>
      <c r="F35" s="22">
        <f t="shared" si="0"/>
        <v>808.2</v>
      </c>
    </row>
    <row r="36" spans="1:6" ht="25.5">
      <c r="A36" s="5">
        <v>32</v>
      </c>
      <c r="B36" s="23" t="s">
        <v>41</v>
      </c>
      <c r="C36" s="20">
        <v>2</v>
      </c>
      <c r="D36" s="5" t="s">
        <v>43</v>
      </c>
      <c r="E36" s="21">
        <v>532.27</v>
      </c>
      <c r="F36" s="22">
        <f t="shared" si="0"/>
        <v>1064.54</v>
      </c>
    </row>
    <row r="37" spans="1:6">
      <c r="A37" s="5">
        <v>33</v>
      </c>
      <c r="B37" s="32"/>
      <c r="C37" s="31"/>
      <c r="D37" s="5"/>
      <c r="E37" s="5"/>
      <c r="F37" s="22">
        <f t="shared" si="0"/>
        <v>0</v>
      </c>
    </row>
    <row r="38" spans="1:6">
      <c r="A38" s="5">
        <v>34</v>
      </c>
      <c r="B38" s="5"/>
      <c r="C38" s="5"/>
      <c r="D38" s="5"/>
      <c r="E38" s="5"/>
      <c r="F38" s="22">
        <f t="shared" si="0"/>
        <v>0</v>
      </c>
    </row>
    <row r="39" spans="1:6">
      <c r="A39" s="5">
        <v>35</v>
      </c>
      <c r="B39" s="5"/>
      <c r="C39" s="5"/>
      <c r="D39" s="5"/>
      <c r="E39" s="5"/>
      <c r="F39" s="22">
        <f t="shared" si="0"/>
        <v>0</v>
      </c>
    </row>
    <row r="40" spans="1:6">
      <c r="A40" s="5">
        <v>36</v>
      </c>
      <c r="B40" s="5"/>
      <c r="C40" s="5"/>
      <c r="D40" s="5"/>
      <c r="E40" s="5"/>
      <c r="F40" s="22">
        <f t="shared" si="0"/>
        <v>0</v>
      </c>
    </row>
    <row r="41" spans="1:6">
      <c r="A41" s="9" t="s">
        <v>9</v>
      </c>
      <c r="B41" s="10"/>
      <c r="C41" s="10"/>
      <c r="D41" s="10"/>
      <c r="E41" s="11"/>
      <c r="F41" s="6">
        <f>SUM(F5:F40)</f>
        <v>166145.76999999999</v>
      </c>
    </row>
    <row r="42" spans="1:6" ht="19.5" customHeight="1">
      <c r="A42" s="12" t="s">
        <v>7</v>
      </c>
      <c r="B42" s="13"/>
      <c r="C42" s="13"/>
      <c r="D42" s="13"/>
      <c r="E42" s="14"/>
      <c r="F42" s="6">
        <f>F43-F41</f>
        <v>33229.15399999998</v>
      </c>
    </row>
    <row r="43" spans="1:6">
      <c r="A43" s="9" t="s">
        <v>8</v>
      </c>
      <c r="B43" s="10"/>
      <c r="C43" s="10"/>
      <c r="D43" s="10"/>
      <c r="E43" s="11"/>
      <c r="F43" s="6">
        <f>F41*1.2</f>
        <v>199374.92399999997</v>
      </c>
    </row>
    <row r="44" spans="1:6">
      <c r="A44" s="7"/>
      <c r="B44" s="8"/>
      <c r="C44" s="8"/>
      <c r="D44" s="8"/>
      <c r="E44" s="8"/>
      <c r="F44" s="7"/>
    </row>
    <row r="45" spans="1:6">
      <c r="A45" s="7"/>
      <c r="B45" s="8"/>
      <c r="C45" s="8"/>
      <c r="D45" s="8"/>
      <c r="E45" s="8"/>
      <c r="F45" s="7"/>
    </row>
  </sheetData>
  <mergeCells count="6">
    <mergeCell ref="A2:F2"/>
    <mergeCell ref="A3:F3"/>
    <mergeCell ref="A41:E41"/>
    <mergeCell ref="A42:E42"/>
    <mergeCell ref="A43:E43"/>
    <mergeCell ref="A1:F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Administrator</cp:lastModifiedBy>
  <cp:lastPrinted>2016-09-24T18:37:54Z</cp:lastPrinted>
  <dcterms:created xsi:type="dcterms:W3CDTF">2016-09-21T11:18:44Z</dcterms:created>
  <dcterms:modified xsi:type="dcterms:W3CDTF">2020-06-15T14:06:50Z</dcterms:modified>
</cp:coreProperties>
</file>