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.71\обмен\Влад\СП20\Проэкты\Слобожанский 69\"/>
    </mc:Choice>
  </mc:AlternateContent>
  <bookViews>
    <workbookView xWindow="0" yWindow="0" windowWidth="28800" windowHeight="120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F40" i="1"/>
  <c r="F41" i="1"/>
  <c r="F42" i="1"/>
  <c r="F43" i="1"/>
  <c r="F44" i="1"/>
  <c r="F45" i="1"/>
  <c r="F46" i="1"/>
  <c r="F24" i="1" l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3" i="1"/>
  <c r="F51" i="1" l="1"/>
  <c r="F53" i="1" s="1"/>
  <c r="F52" i="1" s="1"/>
</calcChain>
</file>

<file path=xl/sharedStrings.xml><?xml version="1.0" encoding="utf-8"?>
<sst xmlns="http://schemas.openxmlformats.org/spreadsheetml/2006/main" count="63" uniqueCount="46">
  <si>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</si>
  <si>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</si>
  <si>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</si>
  <si>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</si>
  <si>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</si>
  <si>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</si>
  <si>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</si>
  <si>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</si>
  <si>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</si>
  <si>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</si>
  <si>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Назва вашого проєкту</t>
  </si>
  <si>
    <t>Розрахунок бюджету проєкту</t>
  </si>
  <si>
    <r>
      <t xml:space="preserve">5.3. У кожній групі проєкти поділяються на типи: великий та малий. 
Обсяг видатків на реалізацію проєктів розподіляється пропорційно між великими та малими проєктами у </t>
    </r>
    <r>
      <rPr>
        <b/>
        <sz val="14"/>
        <color rgb="FFFF0000"/>
        <rFont val="Times New Roman"/>
        <family val="1"/>
        <charset val="204"/>
      </rPr>
      <t>співвідношенні 50 % на 50 %.</t>
    </r>
    <r>
      <rPr>
        <b/>
        <sz val="14"/>
        <color theme="1"/>
        <rFont val="Times New Roman"/>
        <family val="1"/>
      </rPr>
      <t xml:space="preserve">
5.3.1. Граничний кошторис для реалізації </t>
    </r>
    <r>
      <rPr>
        <b/>
        <sz val="14"/>
        <rFont val="Times New Roman"/>
        <family val="1"/>
        <charset val="204"/>
      </rPr>
      <t>великого проєкту</t>
    </r>
    <r>
      <rPr>
        <b/>
        <sz val="14"/>
        <color theme="1"/>
        <rFont val="Times New Roman"/>
        <family val="1"/>
      </rPr>
      <t xml:space="preserve"> дорівнює або перевищує 
</t>
    </r>
    <r>
      <rPr>
        <b/>
        <sz val="14"/>
        <color rgb="FFFF0000"/>
        <rFont val="Times New Roman"/>
        <family val="1"/>
        <charset val="204"/>
      </rPr>
      <t xml:space="preserve">200 тис. грн, але не більше 1 000 тис. грн. </t>
    </r>
    <r>
      <rPr>
        <b/>
        <sz val="14"/>
        <color theme="1"/>
        <rFont val="Times New Roman"/>
        <family val="1"/>
      </rPr>
      <t xml:space="preserve">
5.3.2. Граничний кошторис для реалізації малого проєкту дорівнює або перевищує 
</t>
    </r>
    <r>
      <rPr>
        <b/>
        <sz val="14"/>
        <color rgb="FFFF0000"/>
        <rFont val="Times New Roman"/>
        <family val="1"/>
        <charset val="204"/>
      </rPr>
      <t>50 тис. грн, але не більше 200 тис. грн.</t>
    </r>
    <r>
      <rPr>
        <b/>
        <sz val="14"/>
        <color theme="1"/>
        <rFont val="Times New Roman"/>
        <family val="1"/>
      </rPr>
      <t xml:space="preserve">
5.4. Під час підготовки проєктів автори забезпечують резерв кошторису у 20 % від вартості. При цьому загальна сума кошторису з урахуванням резерву не повинна перевищувати граничні параметри фінансування, визначені у підпунктах 5.3.1, 5.3.2 Положення. </t>
    </r>
    <r>
      <rPr>
        <b/>
        <sz val="14"/>
        <color rgb="FFFF0000"/>
        <rFont val="Times New Roman"/>
        <family val="1"/>
        <charset val="204"/>
      </rPr>
      <t>(Після ознайомлення видаліть цей текст)</t>
    </r>
  </si>
  <si>
    <r>
      <t xml:space="preserve">Уважно 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Якщо вам не вистачає 20-и строк, просто додайте їх. 
Звертаємо Вашу увагу, якщо розрахунок бюджету має неправильну форму або ж невірно пораховано, проєкт повернеться на доопрацювання </t>
    </r>
    <r>
      <rPr>
        <b/>
        <sz val="14"/>
        <color theme="1"/>
        <rFont val="Times New Roman"/>
        <family val="1"/>
        <charset val="204"/>
      </rPr>
      <t>(Після ознайомлення видаліть цей текст)</t>
    </r>
  </si>
  <si>
    <t>Відсів</t>
  </si>
  <si>
    <t>Плівка поліетиленова</t>
  </si>
  <si>
    <t>Сітка армуюча</t>
  </si>
  <si>
    <t>Фібра поліпропіленова</t>
  </si>
  <si>
    <t>Бетон М350</t>
  </si>
  <si>
    <t>Стяжки пластикові 160 мм</t>
  </si>
  <si>
    <t>Герметик для бетонних швів</t>
  </si>
  <si>
    <t>Демонтаж плит</t>
  </si>
  <si>
    <t>Погрузка ві вивоз плит маніпулятором</t>
  </si>
  <si>
    <t>Погрузка і вивоз цегли</t>
  </si>
  <si>
    <t>Планування основи з відсіву</t>
  </si>
  <si>
    <t>Армування бетоннох стяжки</t>
  </si>
  <si>
    <t>Затирання поверхні бетону</t>
  </si>
  <si>
    <t>Нарізка просадочних швів на бетоні</t>
  </si>
  <si>
    <t>Заповнення швів герметиком</t>
  </si>
  <si>
    <t>Робота бетононасоса</t>
  </si>
  <si>
    <t>год</t>
  </si>
  <si>
    <t>м.пог</t>
  </si>
  <si>
    <t>м.кв</t>
  </si>
  <si>
    <t>м.куб</t>
  </si>
  <si>
    <t>шт</t>
  </si>
  <si>
    <t>уп.</t>
  </si>
  <si>
    <t>кг</t>
  </si>
  <si>
    <t>т.</t>
  </si>
  <si>
    <t>Підготовка майданчика технікою</t>
  </si>
  <si>
    <t>Установка бордюра</t>
  </si>
  <si>
    <t>Улаштування основи з щебеню і відсіву</t>
  </si>
  <si>
    <t>Улаштування основи майданчика бетонною стяжкою</t>
  </si>
  <si>
    <t>Елемент для скейту та роликових ковзанів "Перило Б"</t>
  </si>
  <si>
    <t>Елемент для скейту та роликових ковзанів "Гребінь подвійний"</t>
  </si>
  <si>
    <t>Влаштування лавок</t>
  </si>
  <si>
    <t>Влаштування урни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</si>
</sst>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topLeftCell="A26" zoomScaleNormal="100" workbookViewId="0">
      <selection activeCell="I39" sqref="I39"/>
    </sheetView>
  </sheetViews>
  <sheetFormatPr defaultColWidth="9.140625" defaultRowHeight="18.75" x14ac:dyDescent="0.3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14.28515625" style="1" customWidth="1"/>
    <col min="7" max="16384" width="9.140625" style="1"/>
  </cols>
  <sheetData>
    <row r="1" spans="1:6" ht="18" customHeight="1" x14ac:dyDescent="0.3">
      <c r="A1" s="8" t="s">
        <v>5</v>
      </c>
      <c r="B1" s="13" t="s">
        <v>13</v>
      </c>
      <c r="C1" s="13"/>
      <c r="D1" s="13"/>
      <c r="E1" s="13"/>
      <c r="F1" s="10" t="s">
        <v>5</v>
      </c>
    </row>
    <row r="2" spans="1:6" x14ac:dyDescent="0.3">
      <c r="A2" s="9"/>
      <c r="B2" s="14"/>
      <c r="C2" s="14"/>
      <c r="D2" s="14"/>
      <c r="E2" s="14"/>
      <c r="F2" s="11"/>
    </row>
    <row r="3" spans="1:6" x14ac:dyDescent="0.3">
      <c r="A3" s="9"/>
      <c r="B3" s="14"/>
      <c r="C3" s="14"/>
      <c r="D3" s="14"/>
      <c r="E3" s="14"/>
      <c r="F3" s="11"/>
    </row>
    <row r="4" spans="1:6" x14ac:dyDescent="0.3">
      <c r="A4" s="9"/>
      <c r="B4" s="14"/>
      <c r="C4" s="14"/>
      <c r="D4" s="14"/>
      <c r="E4" s="14"/>
      <c r="F4" s="11"/>
    </row>
    <row r="5" spans="1:6" x14ac:dyDescent="0.3">
      <c r="A5" s="9"/>
      <c r="B5" s="14"/>
      <c r="C5" s="14"/>
      <c r="D5" s="14"/>
      <c r="E5" s="14"/>
      <c r="F5" s="11"/>
    </row>
    <row r="6" spans="1:6" ht="19.5" thickBot="1" x14ac:dyDescent="0.35">
      <c r="A6" s="9"/>
      <c r="B6" s="15"/>
      <c r="C6" s="15"/>
      <c r="D6" s="15"/>
      <c r="E6" s="15"/>
      <c r="F6" s="12"/>
    </row>
    <row r="7" spans="1:6" ht="20.25" thickTop="1" thickBot="1" x14ac:dyDescent="0.35">
      <c r="A7" s="37"/>
      <c r="B7" s="37"/>
      <c r="C7" s="37"/>
      <c r="D7" s="37"/>
      <c r="E7" s="37"/>
      <c r="F7" s="37"/>
    </row>
    <row r="8" spans="1:6" ht="18.75" customHeight="1" thickTop="1" x14ac:dyDescent="0.3">
      <c r="A8" s="28" t="s">
        <v>12</v>
      </c>
      <c r="B8" s="29"/>
      <c r="C8" s="29"/>
      <c r="D8" s="29"/>
      <c r="E8" s="29"/>
      <c r="F8" s="30"/>
    </row>
    <row r="9" spans="1:6" x14ac:dyDescent="0.3">
      <c r="A9" s="31"/>
      <c r="B9" s="32"/>
      <c r="C9" s="32"/>
      <c r="D9" s="32"/>
      <c r="E9" s="32"/>
      <c r="F9" s="33"/>
    </row>
    <row r="10" spans="1:6" x14ac:dyDescent="0.3">
      <c r="A10" s="31"/>
      <c r="B10" s="32"/>
      <c r="C10" s="32"/>
      <c r="D10" s="32"/>
      <c r="E10" s="32"/>
      <c r="F10" s="33"/>
    </row>
    <row r="11" spans="1:6" x14ac:dyDescent="0.3">
      <c r="A11" s="31"/>
      <c r="B11" s="32"/>
      <c r="C11" s="32"/>
      <c r="D11" s="32"/>
      <c r="E11" s="32"/>
      <c r="F11" s="33"/>
    </row>
    <row r="12" spans="1:6" x14ac:dyDescent="0.3">
      <c r="A12" s="31"/>
      <c r="B12" s="32"/>
      <c r="C12" s="32"/>
      <c r="D12" s="32"/>
      <c r="E12" s="32"/>
      <c r="F12" s="33"/>
    </row>
    <row r="13" spans="1:6" x14ac:dyDescent="0.3">
      <c r="A13" s="31"/>
      <c r="B13" s="32"/>
      <c r="C13" s="32"/>
      <c r="D13" s="32"/>
      <c r="E13" s="32"/>
      <c r="F13" s="33"/>
    </row>
    <row r="14" spans="1:6" x14ac:dyDescent="0.3">
      <c r="A14" s="31"/>
      <c r="B14" s="32"/>
      <c r="C14" s="32"/>
      <c r="D14" s="32"/>
      <c r="E14" s="32"/>
      <c r="F14" s="33"/>
    </row>
    <row r="15" spans="1:6" x14ac:dyDescent="0.3">
      <c r="A15" s="31"/>
      <c r="B15" s="32"/>
      <c r="C15" s="32"/>
      <c r="D15" s="32"/>
      <c r="E15" s="32"/>
      <c r="F15" s="33"/>
    </row>
    <row r="16" spans="1:6" x14ac:dyDescent="0.3">
      <c r="A16" s="31"/>
      <c r="B16" s="32"/>
      <c r="C16" s="32"/>
      <c r="D16" s="32"/>
      <c r="E16" s="32"/>
      <c r="F16" s="33"/>
    </row>
    <row r="17" spans="1:6" x14ac:dyDescent="0.3">
      <c r="A17" s="31"/>
      <c r="B17" s="32"/>
      <c r="C17" s="32"/>
      <c r="D17" s="32"/>
      <c r="E17" s="32"/>
      <c r="F17" s="33"/>
    </row>
    <row r="18" spans="1:6" ht="19.5" thickBot="1" x14ac:dyDescent="0.35">
      <c r="A18" s="34"/>
      <c r="B18" s="35"/>
      <c r="C18" s="35"/>
      <c r="D18" s="35"/>
      <c r="E18" s="35"/>
      <c r="F18" s="36"/>
    </row>
    <row r="19" spans="1:6" ht="19.5" thickTop="1" x14ac:dyDescent="0.3">
      <c r="A19" s="38"/>
      <c r="B19" s="38"/>
      <c r="C19" s="38"/>
      <c r="D19" s="38"/>
      <c r="E19" s="38"/>
      <c r="F19" s="38"/>
    </row>
    <row r="20" spans="1:6" x14ac:dyDescent="0.3">
      <c r="A20" s="16" t="s">
        <v>11</v>
      </c>
      <c r="B20" s="17"/>
      <c r="C20" s="17"/>
      <c r="D20" s="17"/>
      <c r="E20" s="17"/>
      <c r="F20" s="18"/>
    </row>
    <row r="21" spans="1:6" ht="19.5" x14ac:dyDescent="0.3">
      <c r="A21" s="19" t="s">
        <v>10</v>
      </c>
      <c r="B21" s="20"/>
      <c r="C21" s="20"/>
      <c r="D21" s="20"/>
      <c r="E21" s="20"/>
      <c r="F21" s="21"/>
    </row>
    <row r="22" spans="1:6" ht="56.25" x14ac:dyDescent="0.3">
      <c r="A22" s="2" t="s">
        <v>0</v>
      </c>
      <c r="B22" s="3" t="s">
        <v>4</v>
      </c>
      <c r="C22" s="3" t="s">
        <v>2</v>
      </c>
      <c r="D22" s="3" t="s">
        <v>6</v>
      </c>
      <c r="E22" s="3" t="s">
        <v>1</v>
      </c>
      <c r="F22" s="3" t="s">
        <v>3</v>
      </c>
    </row>
    <row r="23" spans="1:6" x14ac:dyDescent="0.3">
      <c r="A23" s="4">
        <v>1</v>
      </c>
      <c r="B23" s="4" t="s">
        <v>14</v>
      </c>
      <c r="C23" s="4">
        <v>45</v>
      </c>
      <c r="D23" s="4" t="s">
        <v>37</v>
      </c>
      <c r="E23" s="5">
        <v>510</v>
      </c>
      <c r="F23" s="5">
        <f>C23*E23</f>
        <v>22950</v>
      </c>
    </row>
    <row r="24" spans="1:6" x14ac:dyDescent="0.3">
      <c r="A24" s="4">
        <v>2</v>
      </c>
      <c r="B24" s="4" t="s">
        <v>15</v>
      </c>
      <c r="C24" s="4">
        <v>350</v>
      </c>
      <c r="D24" s="4" t="s">
        <v>32</v>
      </c>
      <c r="E24" s="5">
        <v>15</v>
      </c>
      <c r="F24" s="5">
        <f t="shared" ref="F24:F46" si="0">C24*E24</f>
        <v>5250</v>
      </c>
    </row>
    <row r="25" spans="1:6" x14ac:dyDescent="0.3">
      <c r="A25" s="4">
        <v>3</v>
      </c>
      <c r="B25" s="4" t="s">
        <v>16</v>
      </c>
      <c r="C25" s="4">
        <v>400</v>
      </c>
      <c r="D25" s="4" t="s">
        <v>32</v>
      </c>
      <c r="E25" s="5">
        <v>55</v>
      </c>
      <c r="F25" s="5">
        <f t="shared" si="0"/>
        <v>22000</v>
      </c>
    </row>
    <row r="26" spans="1:6" x14ac:dyDescent="0.3">
      <c r="A26" s="4">
        <v>4</v>
      </c>
      <c r="B26" s="4" t="s">
        <v>17</v>
      </c>
      <c r="C26" s="4">
        <v>38</v>
      </c>
      <c r="D26" s="4" t="s">
        <v>36</v>
      </c>
      <c r="E26" s="5">
        <v>135</v>
      </c>
      <c r="F26" s="5">
        <f t="shared" si="0"/>
        <v>5130</v>
      </c>
    </row>
    <row r="27" spans="1:6" x14ac:dyDescent="0.3">
      <c r="A27" s="4">
        <v>5</v>
      </c>
      <c r="B27" s="4" t="s">
        <v>18</v>
      </c>
      <c r="C27" s="4">
        <v>43</v>
      </c>
      <c r="D27" s="4" t="s">
        <v>33</v>
      </c>
      <c r="E27" s="5">
        <v>3275</v>
      </c>
      <c r="F27" s="5">
        <f t="shared" si="0"/>
        <v>140825</v>
      </c>
    </row>
    <row r="28" spans="1:6" x14ac:dyDescent="0.3">
      <c r="A28" s="4">
        <v>6</v>
      </c>
      <c r="B28" s="4" t="s">
        <v>19</v>
      </c>
      <c r="C28" s="4">
        <v>10</v>
      </c>
      <c r="D28" s="4" t="s">
        <v>35</v>
      </c>
      <c r="E28" s="5">
        <v>120</v>
      </c>
      <c r="F28" s="5">
        <f t="shared" si="0"/>
        <v>1200</v>
      </c>
    </row>
    <row r="29" spans="1:6" x14ac:dyDescent="0.3">
      <c r="A29" s="4">
        <v>7</v>
      </c>
      <c r="B29" s="4" t="s">
        <v>20</v>
      </c>
      <c r="C29" s="4">
        <v>30</v>
      </c>
      <c r="D29" s="4" t="s">
        <v>35</v>
      </c>
      <c r="E29" s="5">
        <v>150</v>
      </c>
      <c r="F29" s="5">
        <f t="shared" si="0"/>
        <v>4500</v>
      </c>
    </row>
    <row r="30" spans="1:6" x14ac:dyDescent="0.3">
      <c r="A30" s="4">
        <v>8</v>
      </c>
      <c r="B30" s="4" t="s">
        <v>21</v>
      </c>
      <c r="C30" s="4">
        <v>62</v>
      </c>
      <c r="D30" s="4" t="s">
        <v>34</v>
      </c>
      <c r="E30" s="5">
        <v>60</v>
      </c>
      <c r="F30" s="5">
        <f t="shared" si="0"/>
        <v>3720</v>
      </c>
    </row>
    <row r="31" spans="1:6" x14ac:dyDescent="0.3">
      <c r="A31" s="4">
        <v>9</v>
      </c>
      <c r="B31" s="4" t="s">
        <v>22</v>
      </c>
      <c r="C31" s="4">
        <v>10</v>
      </c>
      <c r="D31" s="4" t="s">
        <v>30</v>
      </c>
      <c r="E31" s="5">
        <v>970</v>
      </c>
      <c r="F31" s="5">
        <f t="shared" si="0"/>
        <v>9700</v>
      </c>
    </row>
    <row r="32" spans="1:6" x14ac:dyDescent="0.3">
      <c r="A32" s="4">
        <v>10</v>
      </c>
      <c r="B32" s="4" t="s">
        <v>23</v>
      </c>
      <c r="C32" s="4">
        <v>20</v>
      </c>
      <c r="D32" s="4" t="s">
        <v>33</v>
      </c>
      <c r="E32" s="5">
        <v>1060</v>
      </c>
      <c r="F32" s="5">
        <f t="shared" si="0"/>
        <v>21200</v>
      </c>
    </row>
    <row r="33" spans="1:6" x14ac:dyDescent="0.3">
      <c r="A33" s="4">
        <v>11</v>
      </c>
      <c r="B33" s="4" t="s">
        <v>24</v>
      </c>
      <c r="C33" s="4">
        <v>314</v>
      </c>
      <c r="D33" s="4" t="s">
        <v>32</v>
      </c>
      <c r="E33" s="5">
        <v>100</v>
      </c>
      <c r="F33" s="5">
        <f t="shared" si="0"/>
        <v>31400</v>
      </c>
    </row>
    <row r="34" spans="1:6" x14ac:dyDescent="0.3">
      <c r="A34" s="4">
        <v>12</v>
      </c>
      <c r="B34" s="4" t="s">
        <v>25</v>
      </c>
      <c r="C34" s="4">
        <v>314</v>
      </c>
      <c r="D34" s="4" t="s">
        <v>32</v>
      </c>
      <c r="E34" s="5">
        <v>375</v>
      </c>
      <c r="F34" s="5">
        <f t="shared" si="0"/>
        <v>117750</v>
      </c>
    </row>
    <row r="35" spans="1:6" x14ac:dyDescent="0.3">
      <c r="A35" s="4">
        <v>13</v>
      </c>
      <c r="B35" s="4" t="s">
        <v>26</v>
      </c>
      <c r="C35" s="4">
        <v>314</v>
      </c>
      <c r="D35" s="4" t="s">
        <v>32</v>
      </c>
      <c r="E35" s="5">
        <v>375</v>
      </c>
      <c r="F35" s="5">
        <f t="shared" si="0"/>
        <v>117750</v>
      </c>
    </row>
    <row r="36" spans="1:6" x14ac:dyDescent="0.3">
      <c r="A36" s="4">
        <v>14</v>
      </c>
      <c r="B36" s="4" t="s">
        <v>27</v>
      </c>
      <c r="C36" s="4">
        <v>240</v>
      </c>
      <c r="D36" s="4" t="s">
        <v>31</v>
      </c>
      <c r="E36" s="5">
        <v>65</v>
      </c>
      <c r="F36" s="5">
        <f t="shared" si="0"/>
        <v>15600</v>
      </c>
    </row>
    <row r="37" spans="1:6" x14ac:dyDescent="0.3">
      <c r="A37" s="4">
        <v>15</v>
      </c>
      <c r="B37" s="4" t="s">
        <v>28</v>
      </c>
      <c r="C37" s="4">
        <v>5</v>
      </c>
      <c r="D37" s="4" t="s">
        <v>30</v>
      </c>
      <c r="E37" s="5">
        <v>70</v>
      </c>
      <c r="F37" s="5">
        <f t="shared" si="0"/>
        <v>350</v>
      </c>
    </row>
    <row r="38" spans="1:6" x14ac:dyDescent="0.3">
      <c r="A38" s="4">
        <v>16</v>
      </c>
      <c r="B38" s="4" t="s">
        <v>29</v>
      </c>
      <c r="C38" s="4">
        <v>8</v>
      </c>
      <c r="D38" s="4" t="s">
        <v>30</v>
      </c>
      <c r="E38" s="5">
        <v>2775</v>
      </c>
      <c r="F38" s="5">
        <f t="shared" si="0"/>
        <v>22200</v>
      </c>
    </row>
    <row r="39" spans="1:6" x14ac:dyDescent="0.3">
      <c r="A39" s="4">
        <v>17</v>
      </c>
      <c r="B39" s="39" t="s">
        <v>38</v>
      </c>
      <c r="C39" s="39">
        <v>10</v>
      </c>
      <c r="D39" s="4" t="s">
        <v>30</v>
      </c>
      <c r="E39" s="40">
        <v>100</v>
      </c>
      <c r="F39" s="5">
        <f t="shared" si="0"/>
        <v>1000</v>
      </c>
    </row>
    <row r="40" spans="1:6" x14ac:dyDescent="0.3">
      <c r="A40" s="4">
        <v>18</v>
      </c>
      <c r="B40" s="3" t="s">
        <v>39</v>
      </c>
      <c r="C40" s="4">
        <v>52</v>
      </c>
      <c r="D40" s="4" t="s">
        <v>31</v>
      </c>
      <c r="E40" s="40">
        <v>400</v>
      </c>
      <c r="F40" s="5">
        <f t="shared" si="0"/>
        <v>20800</v>
      </c>
    </row>
    <row r="41" spans="1:6" x14ac:dyDescent="0.3">
      <c r="A41" s="4">
        <v>19</v>
      </c>
      <c r="B41" s="4" t="s">
        <v>40</v>
      </c>
      <c r="C41" s="4">
        <v>120</v>
      </c>
      <c r="D41" s="4" t="s">
        <v>37</v>
      </c>
      <c r="E41" s="40">
        <v>300</v>
      </c>
      <c r="F41" s="5">
        <f t="shared" si="0"/>
        <v>36000</v>
      </c>
    </row>
    <row r="42" spans="1:6" x14ac:dyDescent="0.3">
      <c r="A42" s="4">
        <v>20</v>
      </c>
      <c r="B42" s="4" t="s">
        <v>41</v>
      </c>
      <c r="C42" s="4">
        <v>120</v>
      </c>
      <c r="D42" s="4" t="s">
        <v>37</v>
      </c>
      <c r="E42" s="40">
        <v>549</v>
      </c>
      <c r="F42" s="5">
        <f t="shared" si="0"/>
        <v>65880</v>
      </c>
    </row>
    <row r="43" spans="1:6" ht="37.5" x14ac:dyDescent="0.3">
      <c r="A43" s="4">
        <v>21</v>
      </c>
      <c r="B43" s="3" t="s">
        <v>42</v>
      </c>
      <c r="C43" s="4">
        <v>1</v>
      </c>
      <c r="D43" s="4" t="s">
        <v>34</v>
      </c>
      <c r="E43" s="40">
        <v>15360</v>
      </c>
      <c r="F43" s="5">
        <f t="shared" si="0"/>
        <v>15360</v>
      </c>
    </row>
    <row r="44" spans="1:6" ht="37.5" x14ac:dyDescent="0.3">
      <c r="A44" s="4">
        <v>22</v>
      </c>
      <c r="B44" s="3" t="s">
        <v>43</v>
      </c>
      <c r="C44" s="4">
        <v>1</v>
      </c>
      <c r="D44" s="4" t="s">
        <v>34</v>
      </c>
      <c r="E44" s="40">
        <v>90000</v>
      </c>
      <c r="F44" s="5">
        <f t="shared" si="0"/>
        <v>90000</v>
      </c>
    </row>
    <row r="45" spans="1:6" x14ac:dyDescent="0.3">
      <c r="A45" s="4">
        <v>23</v>
      </c>
      <c r="B45" s="4" t="s">
        <v>44</v>
      </c>
      <c r="C45" s="4">
        <v>2</v>
      </c>
      <c r="D45" s="4" t="s">
        <v>34</v>
      </c>
      <c r="E45" s="40">
        <v>4455</v>
      </c>
      <c r="F45" s="5">
        <f t="shared" si="0"/>
        <v>8910</v>
      </c>
    </row>
    <row r="46" spans="1:6" x14ac:dyDescent="0.3">
      <c r="A46" s="4">
        <v>24</v>
      </c>
      <c r="B46" s="4" t="s">
        <v>45</v>
      </c>
      <c r="C46" s="4">
        <v>1</v>
      </c>
      <c r="D46" s="4" t="s">
        <v>34</v>
      </c>
      <c r="E46" s="40">
        <v>2688</v>
      </c>
      <c r="F46" s="5">
        <f t="shared" si="0"/>
        <v>2688</v>
      </c>
    </row>
    <row r="47" spans="1:6" hidden="1" x14ac:dyDescent="0.3">
      <c r="A47" s="4">
        <v>25</v>
      </c>
      <c r="B47" s="4"/>
      <c r="C47" s="4"/>
      <c r="D47" s="4"/>
      <c r="E47" s="4"/>
      <c r="F47" s="4"/>
    </row>
    <row r="48" spans="1:6" hidden="1" x14ac:dyDescent="0.3">
      <c r="A48" s="4">
        <v>26</v>
      </c>
      <c r="B48" s="4"/>
      <c r="C48" s="4"/>
      <c r="D48" s="4"/>
      <c r="E48" s="4"/>
      <c r="F48" s="4"/>
    </row>
    <row r="49" spans="1:6" hidden="1" x14ac:dyDescent="0.3">
      <c r="A49" s="4">
        <v>27</v>
      </c>
      <c r="B49" s="4"/>
      <c r="C49" s="4"/>
      <c r="D49" s="4"/>
      <c r="E49" s="4"/>
      <c r="F49" s="4"/>
    </row>
    <row r="50" spans="1:6" hidden="1" x14ac:dyDescent="0.3">
      <c r="A50" s="4">
        <v>28</v>
      </c>
      <c r="B50" s="4"/>
      <c r="C50" s="4"/>
      <c r="D50" s="4"/>
      <c r="E50" s="4"/>
      <c r="F50" s="4"/>
    </row>
    <row r="51" spans="1:6" x14ac:dyDescent="0.3">
      <c r="A51" s="22" t="s">
        <v>9</v>
      </c>
      <c r="B51" s="23"/>
      <c r="C51" s="23"/>
      <c r="D51" s="23"/>
      <c r="E51" s="24"/>
      <c r="F51" s="5">
        <f>SUM(F23:F50)</f>
        <v>782163</v>
      </c>
    </row>
    <row r="52" spans="1:6" ht="19.5" customHeight="1" x14ac:dyDescent="0.3">
      <c r="A52" s="25" t="s">
        <v>7</v>
      </c>
      <c r="B52" s="26"/>
      <c r="C52" s="26"/>
      <c r="D52" s="26"/>
      <c r="E52" s="27"/>
      <c r="F52" s="5">
        <f>F53-F51</f>
        <v>156432.59999999998</v>
      </c>
    </row>
    <row r="53" spans="1:6" x14ac:dyDescent="0.3">
      <c r="A53" s="22" t="s">
        <v>8</v>
      </c>
      <c r="B53" s="23"/>
      <c r="C53" s="23"/>
      <c r="D53" s="23"/>
      <c r="E53" s="24"/>
      <c r="F53" s="5">
        <f>F51*1.2</f>
        <v>938595.6</v>
      </c>
    </row>
    <row r="54" spans="1:6" x14ac:dyDescent="0.3">
      <c r="A54" s="6"/>
      <c r="B54" s="7"/>
      <c r="C54" s="7"/>
      <c r="D54" s="7"/>
      <c r="E54" s="7"/>
      <c r="F54" s="6"/>
    </row>
    <row r="55" spans="1:6" x14ac:dyDescent="0.3">
      <c r="A55" s="6"/>
      <c r="B55" s="7"/>
      <c r="C55" s="7"/>
      <c r="D55" s="7"/>
      <c r="E55" s="7"/>
      <c r="F55" s="6"/>
    </row>
  </sheetData>
  <mergeCells count="11">
    <mergeCell ref="A51:E51"/>
    <mergeCell ref="A52:E52"/>
    <mergeCell ref="A53:E53"/>
    <mergeCell ref="A8:F18"/>
    <mergeCell ref="A7:F7"/>
    <mergeCell ref="A19:F19"/>
    <mergeCell ref="A1:A6"/>
    <mergeCell ref="F1:F6"/>
    <mergeCell ref="B1:E6"/>
    <mergeCell ref="A20:F20"/>
    <mergeCell ref="A21:F2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 Windows</cp:lastModifiedBy>
  <cp:lastPrinted>2016-09-24T18:37:54Z</cp:lastPrinted>
  <dcterms:created xsi:type="dcterms:W3CDTF">2016-09-21T11:18:44Z</dcterms:created>
  <dcterms:modified xsi:type="dcterms:W3CDTF">2020-06-15T11:43:57Z</dcterms:modified>
</cp:coreProperties>
</file>