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8345" windowHeight="7965"/>
  </bookViews>
  <sheets>
    <sheet name="Лист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/>
  <c r="F20"/>
  <c r="F19"/>
  <c r="F18"/>
  <c r="F17"/>
  <c r="F16"/>
  <c r="F15"/>
  <c r="A15"/>
  <c r="A16" s="1"/>
  <c r="A17" s="1"/>
  <c r="A18" s="1"/>
  <c r="A19" s="1"/>
  <c r="A20" s="1"/>
  <c r="A21" s="1"/>
  <c r="A22" s="1"/>
  <c r="F14"/>
  <c r="F12"/>
  <c r="F11"/>
  <c r="F10"/>
  <c r="F9"/>
  <c r="F8"/>
  <c r="F7"/>
  <c r="F6"/>
  <c r="A6"/>
  <c r="A7" s="1"/>
  <c r="A8" s="1"/>
  <c r="A9" s="1"/>
  <c r="A10" s="1"/>
  <c r="A11" s="1"/>
  <c r="A12" s="1"/>
  <c r="D5"/>
  <c r="F5" s="1"/>
  <c r="F22"/>
  <c r="F23" l="1"/>
  <c r="F25" s="1"/>
  <c r="F24" s="1"/>
</calcChain>
</file>

<file path=xl/sharedStrings.xml><?xml version="1.0" encoding="utf-8"?>
<sst xmlns="http://schemas.openxmlformats.org/spreadsheetml/2006/main" count="47" uniqueCount="35">
  <si>
    <t>№ 
п/п</t>
  </si>
  <si>
    <t>Ціна за одиницю, грн</t>
  </si>
  <si>
    <t>Необхідна 
кількість</t>
  </si>
  <si>
    <t>Вартість, грн.</t>
  </si>
  <si>
    <t>Вид матеріалу / послуги</t>
  </si>
  <si>
    <t>Одиниця вимірювання</t>
  </si>
  <si>
    <t>Непередбачені витрати (20%):</t>
  </si>
  <si>
    <t>Бюжет проєкту:</t>
  </si>
  <si>
    <t>Загальна вартість матеріалів/послуг :</t>
  </si>
  <si>
    <t>Розрахунок бюджету проєкту</t>
  </si>
  <si>
    <t>Матеріали</t>
  </si>
  <si>
    <t>Тротуарная плитка "старе місто" 60 мм.сіра</t>
  </si>
  <si>
    <r>
      <t>м</t>
    </r>
    <r>
      <rPr>
        <vertAlign val="superscript"/>
        <sz val="12"/>
        <rFont val="Arial"/>
        <family val="2"/>
        <charset val="204"/>
      </rPr>
      <t>2</t>
    </r>
  </si>
  <si>
    <t>Бортовий камінь 1000х200х80</t>
  </si>
  <si>
    <t>м.пог.</t>
  </si>
  <si>
    <t>Алмазний круг</t>
  </si>
  <si>
    <t>шт.</t>
  </si>
  <si>
    <t>Пісок річковий</t>
  </si>
  <si>
    <t>тонн</t>
  </si>
  <si>
    <t>Відсів фр. 2-5</t>
  </si>
  <si>
    <t>Доставка плитки (кран-маніпулятор)</t>
  </si>
  <si>
    <t>посл</t>
  </si>
  <si>
    <t>Укладання тротуарної плитки та супутні роботи</t>
  </si>
  <si>
    <t>Навантаження сміття</t>
  </si>
  <si>
    <t>Перевезення сміття</t>
  </si>
  <si>
    <t>Утилізация сміття</t>
  </si>
  <si>
    <t>Улаштування підстильних та вирівнювальних шарів з відсіва</t>
  </si>
  <si>
    <t>Укладання ФЕМ</t>
  </si>
  <si>
    <t xml:space="preserve">Встановлення бортового камню 1000х200х80  </t>
  </si>
  <si>
    <t>Алмазна різка</t>
  </si>
  <si>
    <t>Безпечний тротуар на Панікахи</t>
  </si>
  <si>
    <t>Шлак відвальний фракційний</t>
  </si>
  <si>
    <t>Бетон В12,5</t>
  </si>
  <si>
    <r>
      <t>м</t>
    </r>
    <r>
      <rPr>
        <vertAlign val="superscript"/>
        <sz val="12"/>
        <rFont val="Arial"/>
        <family val="2"/>
        <charset val="204"/>
      </rPr>
      <t>3</t>
    </r>
  </si>
  <si>
    <t>Демонтаж асфальтобетону, бетону, шлаку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</si>
</sst>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</font>
    <font>
      <b/>
      <sz val="14"/>
      <color rgb="FF000000"/>
      <name val="Times New Roman"/>
      <family val="1"/>
    </font>
    <font>
      <b/>
      <i/>
      <sz val="14"/>
      <color rgb="FFFF0000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i/>
      <sz val="12"/>
      <name val="Arial"/>
      <family val="2"/>
      <charset val="204"/>
    </font>
    <font>
      <sz val="12"/>
      <name val="Arial"/>
      <family val="2"/>
      <charset val="204"/>
    </font>
    <font>
      <vertAlign val="superscript"/>
      <sz val="12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Fill="1"/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right" vertical="center"/>
    </xf>
    <xf numFmtId="0" fontId="6" fillId="0" borderId="6" xfId="0" applyFont="1" applyBorder="1"/>
    <xf numFmtId="0" fontId="6" fillId="0" borderId="6" xfId="0" applyFont="1" applyBorder="1" applyAlignment="1">
      <alignment horizontal="left"/>
    </xf>
    <xf numFmtId="0" fontId="6" fillId="0" borderId="6" xfId="0" applyFont="1" applyBorder="1" applyAlignment="1">
      <alignment horizontal="center"/>
    </xf>
    <xf numFmtId="0" fontId="6" fillId="0" borderId="6" xfId="0" applyFont="1" applyBorder="1" applyAlignment="1">
      <alignment horizontal="right"/>
    </xf>
    <xf numFmtId="0" fontId="6" fillId="0" borderId="6" xfId="0" applyFont="1" applyBorder="1" applyAlignment="1">
      <alignment wrapText="1"/>
    </xf>
    <xf numFmtId="0" fontId="6" fillId="0" borderId="6" xfId="0" applyFont="1" applyBorder="1" applyAlignment="1">
      <alignment horizontal="left" wrapText="1"/>
    </xf>
    <xf numFmtId="0" fontId="6" fillId="0" borderId="6" xfId="0" applyFont="1" applyBorder="1" applyAlignment="1">
      <alignment horizontal="center" wrapText="1"/>
    </xf>
    <xf numFmtId="0" fontId="6" fillId="0" borderId="7" xfId="0" applyFont="1" applyBorder="1" applyAlignment="1">
      <alignment horizont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/>
    </xf>
    <xf numFmtId="0" fontId="1" fillId="0" borderId="2" xfId="0" applyFont="1" applyFill="1" applyBorder="1" applyAlignment="1">
      <alignment horizontal="right" vertical="center"/>
    </xf>
    <xf numFmtId="0" fontId="1" fillId="0" borderId="3" xfId="0" applyFont="1" applyFill="1" applyBorder="1" applyAlignment="1">
      <alignment horizontal="right" vertical="center"/>
    </xf>
    <xf numFmtId="0" fontId="1" fillId="0" borderId="4" xfId="0" applyFont="1" applyFill="1" applyBorder="1" applyAlignment="1">
      <alignment horizontal="right" vertical="center"/>
    </xf>
    <xf numFmtId="0" fontId="1" fillId="0" borderId="2" xfId="0" applyFont="1" applyFill="1" applyBorder="1" applyAlignment="1">
      <alignment horizontal="right" vertical="center" wrapText="1"/>
    </xf>
    <xf numFmtId="0" fontId="1" fillId="0" borderId="3" xfId="0" applyFont="1" applyFill="1" applyBorder="1" applyAlignment="1">
      <alignment horizontal="right" vertical="center" wrapText="1"/>
    </xf>
    <xf numFmtId="0" fontId="1" fillId="0" borderId="4" xfId="0" applyFont="1" applyFill="1" applyBorder="1" applyAlignment="1">
      <alignment horizontal="right" vertical="center" wrapText="1"/>
    </xf>
    <xf numFmtId="0" fontId="5" fillId="0" borderId="0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7"/>
  <sheetViews>
    <sheetView tabSelected="1" topLeftCell="A13" zoomScale="120" zoomScaleNormal="120" workbookViewId="0">
      <selection activeCell="F25" sqref="F25"/>
    </sheetView>
  </sheetViews>
  <sheetFormatPr defaultColWidth="9.140625" defaultRowHeight="18.75"/>
  <cols>
    <col min="1" max="1" width="5.85546875" style="1" customWidth="1"/>
    <col min="2" max="2" width="70" style="1" customWidth="1"/>
    <col min="3" max="3" width="14" style="1" customWidth="1"/>
    <col min="4" max="4" width="18" style="1" customWidth="1"/>
    <col min="5" max="5" width="17.140625" style="1" customWidth="1"/>
    <col min="6" max="6" width="12.7109375" style="1" customWidth="1"/>
    <col min="7" max="16384" width="9.140625" style="1"/>
  </cols>
  <sheetData>
    <row r="1" spans="1:6">
      <c r="A1" s="15" t="s">
        <v>9</v>
      </c>
      <c r="B1" s="16"/>
      <c r="C1" s="16"/>
      <c r="D1" s="16"/>
      <c r="E1" s="16"/>
      <c r="F1" s="17"/>
    </row>
    <row r="2" spans="1:6" ht="19.5">
      <c r="A2" s="18" t="s">
        <v>30</v>
      </c>
      <c r="B2" s="19"/>
      <c r="C2" s="19"/>
      <c r="D2" s="19"/>
      <c r="E2" s="19"/>
      <c r="F2" s="20"/>
    </row>
    <row r="3" spans="1:6" ht="56.25">
      <c r="A3" s="2" t="s">
        <v>0</v>
      </c>
      <c r="B3" s="3" t="s">
        <v>4</v>
      </c>
      <c r="C3" s="3" t="s">
        <v>2</v>
      </c>
      <c r="D3" s="3" t="s">
        <v>5</v>
      </c>
      <c r="E3" s="3" t="s">
        <v>1</v>
      </c>
      <c r="F3" s="3" t="s">
        <v>3</v>
      </c>
    </row>
    <row r="4" spans="1:6">
      <c r="A4" s="21" t="s">
        <v>10</v>
      </c>
      <c r="B4" s="21"/>
      <c r="C4" s="21"/>
      <c r="D4" s="21"/>
      <c r="E4" s="21"/>
      <c r="F4" s="21"/>
    </row>
    <row r="5" spans="1:6" ht="19.5">
      <c r="A5" s="7">
        <v>1</v>
      </c>
      <c r="B5" s="8" t="s">
        <v>11</v>
      </c>
      <c r="C5" s="9" t="s">
        <v>12</v>
      </c>
      <c r="D5" s="9">
        <f>34*8.5</f>
        <v>289</v>
      </c>
      <c r="E5" s="9">
        <v>258.2</v>
      </c>
      <c r="F5" s="9">
        <f t="shared" ref="F5:F12" si="0">D5*E5</f>
        <v>74619.8</v>
      </c>
    </row>
    <row r="6" spans="1:6">
      <c r="A6" s="7">
        <f t="shared" ref="A6:A12" si="1">A5+1</f>
        <v>2</v>
      </c>
      <c r="B6" s="8" t="s">
        <v>13</v>
      </c>
      <c r="C6" s="9" t="s">
        <v>14</v>
      </c>
      <c r="D6" s="9">
        <v>380</v>
      </c>
      <c r="E6" s="9">
        <v>108</v>
      </c>
      <c r="F6" s="9">
        <f t="shared" si="0"/>
        <v>41040</v>
      </c>
    </row>
    <row r="7" spans="1:6">
      <c r="A7" s="7">
        <f t="shared" si="1"/>
        <v>3</v>
      </c>
      <c r="B7" s="8" t="s">
        <v>15</v>
      </c>
      <c r="C7" s="9" t="s">
        <v>16</v>
      </c>
      <c r="D7" s="9">
        <v>2</v>
      </c>
      <c r="E7" s="9">
        <v>570</v>
      </c>
      <c r="F7" s="9">
        <f t="shared" si="0"/>
        <v>1140</v>
      </c>
    </row>
    <row r="8" spans="1:6">
      <c r="A8" s="7">
        <f t="shared" si="1"/>
        <v>4</v>
      </c>
      <c r="B8" s="8" t="s">
        <v>17</v>
      </c>
      <c r="C8" s="9" t="s">
        <v>18</v>
      </c>
      <c r="D8" s="9">
        <v>10</v>
      </c>
      <c r="E8" s="9">
        <v>265</v>
      </c>
      <c r="F8" s="9">
        <f t="shared" si="0"/>
        <v>2650</v>
      </c>
    </row>
    <row r="9" spans="1:6">
      <c r="A9" s="7">
        <f t="shared" si="1"/>
        <v>5</v>
      </c>
      <c r="B9" s="8" t="s">
        <v>19</v>
      </c>
      <c r="C9" s="9" t="s">
        <v>18</v>
      </c>
      <c r="D9" s="9">
        <v>50</v>
      </c>
      <c r="E9" s="9">
        <v>330</v>
      </c>
      <c r="F9" s="9">
        <f t="shared" si="0"/>
        <v>16500</v>
      </c>
    </row>
    <row r="10" spans="1:6">
      <c r="A10" s="7">
        <f t="shared" si="1"/>
        <v>6</v>
      </c>
      <c r="B10" s="8" t="s">
        <v>31</v>
      </c>
      <c r="C10" s="9" t="s">
        <v>18</v>
      </c>
      <c r="D10" s="9">
        <v>60</v>
      </c>
      <c r="E10" s="9">
        <v>385</v>
      </c>
      <c r="F10" s="9">
        <f t="shared" si="0"/>
        <v>23100</v>
      </c>
    </row>
    <row r="11" spans="1:6">
      <c r="A11" s="7">
        <f t="shared" si="1"/>
        <v>7</v>
      </c>
      <c r="B11" s="8" t="s">
        <v>20</v>
      </c>
      <c r="C11" s="9" t="s">
        <v>21</v>
      </c>
      <c r="D11" s="9">
        <v>6</v>
      </c>
      <c r="E11" s="9">
        <v>2250</v>
      </c>
      <c r="F11" s="9">
        <f t="shared" si="0"/>
        <v>13500</v>
      </c>
    </row>
    <row r="12" spans="1:6" ht="19.5">
      <c r="A12" s="7">
        <f t="shared" si="1"/>
        <v>8</v>
      </c>
      <c r="B12" s="8" t="s">
        <v>32</v>
      </c>
      <c r="C12" s="9" t="s">
        <v>33</v>
      </c>
      <c r="D12" s="9">
        <v>10</v>
      </c>
      <c r="E12" s="9">
        <v>2750</v>
      </c>
      <c r="F12" s="9">
        <f t="shared" si="0"/>
        <v>27500</v>
      </c>
    </row>
    <row r="13" spans="1:6">
      <c r="A13" s="28" t="s">
        <v>22</v>
      </c>
      <c r="B13" s="28"/>
      <c r="C13" s="28"/>
      <c r="D13" s="28"/>
      <c r="E13" s="28"/>
      <c r="F13" s="28"/>
    </row>
    <row r="14" spans="1:6" ht="19.5">
      <c r="A14" s="10">
        <v>1</v>
      </c>
      <c r="B14" s="8" t="s">
        <v>34</v>
      </c>
      <c r="C14" s="9" t="s">
        <v>33</v>
      </c>
      <c r="D14" s="9">
        <v>90</v>
      </c>
      <c r="E14" s="9">
        <v>316.64</v>
      </c>
      <c r="F14" s="9">
        <f t="shared" ref="F14:F21" si="2">D14*E14</f>
        <v>28497.599999999999</v>
      </c>
    </row>
    <row r="15" spans="1:6">
      <c r="A15" s="10">
        <f t="shared" ref="A15:A21" si="3">A14+1</f>
        <v>2</v>
      </c>
      <c r="B15" s="8" t="s">
        <v>23</v>
      </c>
      <c r="C15" s="9" t="s">
        <v>18</v>
      </c>
      <c r="D15" s="9">
        <v>140</v>
      </c>
      <c r="E15" s="9">
        <v>60.8</v>
      </c>
      <c r="F15" s="9">
        <f t="shared" si="2"/>
        <v>8512</v>
      </c>
    </row>
    <row r="16" spans="1:6">
      <c r="A16" s="10">
        <f t="shared" si="3"/>
        <v>3</v>
      </c>
      <c r="B16" s="8" t="s">
        <v>24</v>
      </c>
      <c r="C16" s="9" t="s">
        <v>18</v>
      </c>
      <c r="D16" s="9">
        <v>140</v>
      </c>
      <c r="E16" s="9">
        <v>140</v>
      </c>
      <c r="F16" s="9">
        <f t="shared" si="2"/>
        <v>19600</v>
      </c>
    </row>
    <row r="17" spans="1:6">
      <c r="A17" s="10">
        <f t="shared" si="3"/>
        <v>4</v>
      </c>
      <c r="B17" s="7" t="s">
        <v>25</v>
      </c>
      <c r="C17" s="9" t="s">
        <v>18</v>
      </c>
      <c r="D17" s="9">
        <v>140</v>
      </c>
      <c r="E17" s="9">
        <v>106</v>
      </c>
      <c r="F17" s="9">
        <f t="shared" si="2"/>
        <v>14840</v>
      </c>
    </row>
    <row r="18" spans="1:6">
      <c r="A18" s="10">
        <f t="shared" si="3"/>
        <v>5</v>
      </c>
      <c r="B18" s="11" t="s">
        <v>26</v>
      </c>
      <c r="C18" s="9" t="s">
        <v>18</v>
      </c>
      <c r="D18" s="9">
        <v>110</v>
      </c>
      <c r="E18" s="9">
        <v>280</v>
      </c>
      <c r="F18" s="9">
        <f t="shared" si="2"/>
        <v>30800</v>
      </c>
    </row>
    <row r="19" spans="1:6" ht="19.5">
      <c r="A19" s="10">
        <f t="shared" si="3"/>
        <v>6</v>
      </c>
      <c r="B19" s="8" t="s">
        <v>27</v>
      </c>
      <c r="C19" s="9" t="s">
        <v>12</v>
      </c>
      <c r="D19" s="9">
        <v>281</v>
      </c>
      <c r="E19" s="9">
        <v>159</v>
      </c>
      <c r="F19" s="9">
        <f t="shared" si="2"/>
        <v>44679</v>
      </c>
    </row>
    <row r="20" spans="1:6">
      <c r="A20" s="10">
        <f t="shared" si="3"/>
        <v>7</v>
      </c>
      <c r="B20" s="12" t="s">
        <v>28</v>
      </c>
      <c r="C20" s="13" t="s">
        <v>14</v>
      </c>
      <c r="D20" s="13">
        <v>374</v>
      </c>
      <c r="E20" s="13">
        <v>96</v>
      </c>
      <c r="F20" s="13">
        <f t="shared" si="2"/>
        <v>35904</v>
      </c>
    </row>
    <row r="21" spans="1:6">
      <c r="A21" s="10">
        <f t="shared" si="3"/>
        <v>8</v>
      </c>
      <c r="B21" s="8" t="s">
        <v>29</v>
      </c>
      <c r="C21" s="9" t="s">
        <v>14</v>
      </c>
      <c r="D21" s="9">
        <v>20</v>
      </c>
      <c r="E21" s="9">
        <v>96</v>
      </c>
      <c r="F21" s="14">
        <f t="shared" si="2"/>
        <v>1920</v>
      </c>
    </row>
    <row r="22" spans="1:6">
      <c r="A22" s="10">
        <f t="shared" ref="A16:A22" si="4">A21+1</f>
        <v>9</v>
      </c>
      <c r="B22" s="8" t="s">
        <v>29</v>
      </c>
      <c r="C22" s="9" t="s">
        <v>14</v>
      </c>
      <c r="D22" s="9">
        <v>10</v>
      </c>
      <c r="E22" s="9">
        <v>96</v>
      </c>
      <c r="F22" s="14">
        <f t="shared" ref="F14:F22" si="5">D22*E22</f>
        <v>960</v>
      </c>
    </row>
    <row r="23" spans="1:6">
      <c r="A23" s="22" t="s">
        <v>8</v>
      </c>
      <c r="B23" s="23"/>
      <c r="C23" s="23"/>
      <c r="D23" s="23"/>
      <c r="E23" s="24"/>
      <c r="F23" s="4">
        <f>SUM(F4:F22)</f>
        <v>385762.4</v>
      </c>
    </row>
    <row r="24" spans="1:6" ht="19.5" customHeight="1">
      <c r="A24" s="25" t="s">
        <v>6</v>
      </c>
      <c r="B24" s="26"/>
      <c r="C24" s="26"/>
      <c r="D24" s="26"/>
      <c r="E24" s="27"/>
      <c r="F24" s="4">
        <f>F25-F23</f>
        <v>77152.479999999981</v>
      </c>
    </row>
    <row r="25" spans="1:6">
      <c r="A25" s="22" t="s">
        <v>7</v>
      </c>
      <c r="B25" s="23"/>
      <c r="C25" s="23"/>
      <c r="D25" s="23"/>
      <c r="E25" s="24"/>
      <c r="F25" s="4">
        <f>F23*1.2</f>
        <v>462914.88</v>
      </c>
    </row>
    <row r="26" spans="1:6">
      <c r="A26" s="5"/>
      <c r="B26" s="6"/>
      <c r="C26" s="6"/>
      <c r="D26" s="6"/>
      <c r="E26" s="6"/>
      <c r="F26" s="5"/>
    </row>
    <row r="27" spans="1:6">
      <c r="A27" s="5"/>
      <c r="B27" s="6"/>
      <c r="C27" s="6"/>
      <c r="D27" s="6"/>
      <c r="E27" s="6"/>
      <c r="F27" s="5"/>
    </row>
  </sheetData>
  <mergeCells count="7">
    <mergeCell ref="A25:E25"/>
    <mergeCell ref="A13:F13"/>
    <mergeCell ref="A1:F1"/>
    <mergeCell ref="A2:F2"/>
    <mergeCell ref="A4:F4"/>
    <mergeCell ref="A23:E23"/>
    <mergeCell ref="A24:E24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Юлия</dc:creator>
  <cp:lastModifiedBy>Анна</cp:lastModifiedBy>
  <cp:lastPrinted>2016-09-24T18:37:54Z</cp:lastPrinted>
  <dcterms:created xsi:type="dcterms:W3CDTF">2016-09-21T11:18:44Z</dcterms:created>
  <dcterms:modified xsi:type="dcterms:W3CDTF">2020-06-13T22:11:46Z</dcterms:modified>
</cp:coreProperties>
</file>