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Сокол\Бюджет участия\2020\спортзал\"/>
    </mc:Choice>
  </mc:AlternateContent>
  <bookViews>
    <workbookView xWindow="0" yWindow="0" windowWidth="20490" windowHeight="7755"/>
  </bookViews>
  <sheets>
    <sheet name="СМЕТЫ" sheetId="1" r:id="rId1"/>
  </sheets>
  <definedNames>
    <definedName name="_GoBack" localSheetId="0">СМЕТЫ!$B$1</definedName>
    <definedName name="_xlnm.Print_Area" localSheetId="0">СМЕТЫ!#REF!</definedName>
  </definedNames>
  <calcPr calcId="162913"/>
</workbook>
</file>

<file path=xl/calcChain.xml><?xml version="1.0" encoding="utf-8"?>
<calcChain xmlns="http://schemas.openxmlformats.org/spreadsheetml/2006/main">
  <c r="F20" i="1" l="1"/>
  <c r="F21" i="1"/>
  <c r="F22" i="1"/>
  <c r="F23" i="1"/>
  <c r="F25" i="1"/>
  <c r="F26" i="1"/>
  <c r="F27" i="1"/>
  <c r="F28" i="1"/>
  <c r="F29" i="1"/>
  <c r="F32" i="1"/>
  <c r="F33" i="1"/>
  <c r="F34" i="1"/>
  <c r="F36" i="1"/>
  <c r="F37" i="1"/>
  <c r="F38" i="1"/>
  <c r="F40" i="1"/>
  <c r="F41" i="1"/>
  <c r="F42" i="1"/>
  <c r="F44" i="1"/>
  <c r="F45" i="1"/>
  <c r="F46" i="1"/>
  <c r="F47" i="1"/>
  <c r="F48" i="1"/>
  <c r="F49" i="1"/>
  <c r="F50" i="1"/>
  <c r="F51" i="1"/>
  <c r="F52" i="1"/>
  <c r="F56" i="1"/>
  <c r="F57" i="1"/>
  <c r="F58" i="1"/>
  <c r="F63" i="1" s="1"/>
  <c r="F59" i="1"/>
  <c r="F60" i="1"/>
  <c r="F19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/>
  <c r="L45" i="1"/>
  <c r="L46" i="1"/>
  <c r="L48" i="1"/>
  <c r="L49" i="1"/>
  <c r="L50" i="1"/>
  <c r="L51" i="1"/>
  <c r="L53" i="1"/>
  <c r="L54" i="1"/>
  <c r="L55" i="1"/>
  <c r="L56" i="1"/>
  <c r="L57" i="1"/>
  <c r="L26" i="1"/>
  <c r="L63" i="1" l="1"/>
  <c r="F65" i="1" s="1"/>
  <c r="F67" i="1" s="1"/>
  <c r="F69" i="1" s="1"/>
</calcChain>
</file>

<file path=xl/sharedStrings.xml><?xml version="1.0" encoding="utf-8"?>
<sst xmlns="http://schemas.openxmlformats.org/spreadsheetml/2006/main" count="149" uniqueCount="93">
  <si>
    <t>м2</t>
  </si>
  <si>
    <t>кг</t>
  </si>
  <si>
    <t>шт</t>
  </si>
  <si>
    <t>мп</t>
  </si>
  <si>
    <t>щиток</t>
  </si>
  <si>
    <t>перфоуголок</t>
  </si>
  <si>
    <t>л</t>
  </si>
  <si>
    <t>Демонтаж</t>
  </si>
  <si>
    <t xml:space="preserve"> розетки</t>
  </si>
  <si>
    <t>автомат 20А</t>
  </si>
  <si>
    <t xml:space="preserve">плиты ОСБ </t>
  </si>
  <si>
    <t>д-ж дверей 1,15х2,6</t>
  </si>
  <si>
    <t>ПОТОЛОК</t>
  </si>
  <si>
    <t>ЭЛЕКТРОМОНТАЖ</t>
  </si>
  <si>
    <t>монтаж розеток</t>
  </si>
  <si>
    <t>монтаж щитка</t>
  </si>
  <si>
    <t>монтаж автоматов 20а</t>
  </si>
  <si>
    <t xml:space="preserve">Проведення поточного ремонту приміщень спортзалу СШ 83  </t>
  </si>
  <si>
    <t>НАЙМЕНУВАННЯ  РОБІТ</t>
  </si>
  <si>
    <t>ОБ'ЄМ РОБІТ</t>
  </si>
  <si>
    <t>ВАРТІСТЬ ОД.</t>
  </si>
  <si>
    <t>ВСЬОГО</t>
  </si>
  <si>
    <t>МАТЕРІАЛ</t>
  </si>
  <si>
    <t>ВАРТ. ОД.</t>
  </si>
  <si>
    <t>ОД ВИМ</t>
  </si>
  <si>
    <t>КІЛЬ-ТЬ</t>
  </si>
  <si>
    <t>НАЙМЕНУВАННЯ</t>
  </si>
  <si>
    <t>ОД</t>
  </si>
  <si>
    <t>КІЛ-СТЬ</t>
  </si>
  <si>
    <t>ПІДЛОГА</t>
  </si>
  <si>
    <t>ремонт дерев'яних підлог</t>
  </si>
  <si>
    <t xml:space="preserve">монтаж плит ОСБ </t>
  </si>
  <si>
    <t>шпаклівка плит ОСБ</t>
  </si>
  <si>
    <t>монтаж плінтусів</t>
  </si>
  <si>
    <t>д-ж світильників</t>
  </si>
  <si>
    <t>д-ж плінтусів</t>
  </si>
  <si>
    <t>д-ж вимикачів</t>
  </si>
  <si>
    <t>розмивка потолка</t>
  </si>
  <si>
    <t>шпаклівка потолка</t>
  </si>
  <si>
    <t>фарбування потолка</t>
  </si>
  <si>
    <t>СТІНИ</t>
  </si>
  <si>
    <t>ремонт штукатурки стін</t>
  </si>
  <si>
    <t>шпаклівка стін</t>
  </si>
  <si>
    <t>фарбування стін</t>
  </si>
  <si>
    <t>монтаж  укосів із ГК</t>
  </si>
  <si>
    <t>шпаклівка укосів</t>
  </si>
  <si>
    <t>фарбування укосів</t>
  </si>
  <si>
    <t>УКОСИ</t>
  </si>
  <si>
    <t>пробивка борозен в стінах</t>
  </si>
  <si>
    <t xml:space="preserve">прокладка вводного кабеля ШВВП 3х4 </t>
  </si>
  <si>
    <t xml:space="preserve">прокладка  кабеля ШВВП 2х1,5 </t>
  </si>
  <si>
    <t>монтаж світильників ЛЕД</t>
  </si>
  <si>
    <t>монтаж вимикачів</t>
  </si>
  <si>
    <t>монтаж підлог із спортивного покриття</t>
  </si>
  <si>
    <t>ІНШІ РОБОТИ</t>
  </si>
  <si>
    <t>монтаж дверей металопластикових</t>
  </si>
  <si>
    <t>д-ж радіаторів опалення</t>
  </si>
  <si>
    <t>монтаж радіаторів опалення</t>
  </si>
  <si>
    <t>пркладання труб опалення</t>
  </si>
  <si>
    <t>шпаклівка церезіт</t>
  </si>
  <si>
    <t>грунтовка церезіт</t>
  </si>
  <si>
    <t>фарба ВД</t>
  </si>
  <si>
    <t xml:space="preserve">двері МП  </t>
  </si>
  <si>
    <t>гіпсокартон</t>
  </si>
  <si>
    <t>профіль УД</t>
  </si>
  <si>
    <t>профіль ЦД</t>
  </si>
  <si>
    <t>спортивне покриття</t>
  </si>
  <si>
    <t>клей для покриття</t>
  </si>
  <si>
    <t>плінтус пластик</t>
  </si>
  <si>
    <t>фурнитура для плінтуса</t>
  </si>
  <si>
    <t>шпаклівка по дереву</t>
  </si>
  <si>
    <t>доска для підлоги</t>
  </si>
  <si>
    <t>м3</t>
  </si>
  <si>
    <t>провід ШВВП 3х4</t>
  </si>
  <si>
    <t>провід ШВВП 2х1,5</t>
  </si>
  <si>
    <t>світильники ЛЕД</t>
  </si>
  <si>
    <t>вимикачі</t>
  </si>
  <si>
    <t>радіатори опалення</t>
  </si>
  <si>
    <t>труби опалення</t>
  </si>
  <si>
    <t>комплектуючи для труб опалення</t>
  </si>
  <si>
    <t>компл</t>
  </si>
  <si>
    <t>грати захисні</t>
  </si>
  <si>
    <t>утеплювач 50 мм</t>
  </si>
  <si>
    <t>ІТОГО  МАТЕРІАЛ</t>
  </si>
  <si>
    <t>РАБОТА І МАТЕРІАЛ</t>
  </si>
  <si>
    <t>НЕПЕРЕДБАЧЕНІ ВИТРАТИ</t>
  </si>
  <si>
    <t>ВСЬОГО ЗА КОШТОРИСОМ</t>
  </si>
  <si>
    <t>ІТОГО РОБОТА</t>
  </si>
  <si>
    <t>прокладка  кабеля ШВВП 2х2,5</t>
  </si>
  <si>
    <t>провід ШВВП 2х2,5</t>
  </si>
  <si>
    <t>монтаж грат захисних на світильникі</t>
  </si>
  <si>
    <t>монтаж ролет</t>
  </si>
  <si>
    <t>ролети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</si>
</sst>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/>
    <xf numFmtId="2" fontId="4" fillId="0" borderId="2" xfId="0" applyNumberFormat="1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" fillId="0" borderId="0" xfId="1" applyFont="1" applyBorder="1" applyAlignment="1">
      <alignment horizontal="left" vertical="center" wrapText="1"/>
    </xf>
    <xf numFmtId="0" fontId="5" fillId="0" borderId="0" xfId="0" applyFont="1"/>
    <xf numFmtId="2" fontId="3" fillId="0" borderId="0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2" fontId="4" fillId="0" borderId="1" xfId="0" applyNumberFormat="1" applyFont="1" applyBorder="1" applyAlignme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0" xfId="0" applyFont="1"/>
    <xf numFmtId="0" fontId="7" fillId="0" borderId="11" xfId="0" applyFont="1" applyBorder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9" fillId="0" borderId="0" xfId="0" applyFont="1"/>
    <xf numFmtId="2" fontId="10" fillId="0" borderId="0" xfId="0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4" xfId="0" applyFont="1" applyBorder="1" applyAlignment="1">
      <alignment horizontal="center"/>
    </xf>
    <xf numFmtId="9" fontId="6" fillId="0" borderId="0" xfId="0" applyNumberFormat="1" applyFont="1"/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7" zoomScale="80" zoomScaleNormal="80" workbookViewId="0">
      <selection activeCell="L63" sqref="L63"/>
    </sheetView>
  </sheetViews>
  <sheetFormatPr defaultRowHeight="15" x14ac:dyDescent="0.25"/>
  <cols>
    <col min="1" max="1" width="63.28515625" customWidth="1"/>
    <col min="2" max="2" width="11.42578125" customWidth="1"/>
    <col min="3" max="3" width="9.85546875" customWidth="1"/>
    <col min="4" max="4" width="11.42578125" hidden="1" customWidth="1"/>
    <col min="5" max="5" width="10.5703125" customWidth="1"/>
    <col min="6" max="6" width="10.85546875" customWidth="1"/>
    <col min="7" max="7" width="40.42578125" customWidth="1"/>
    <col min="8" max="8" width="9" customWidth="1"/>
    <col min="9" max="9" width="15.42578125" customWidth="1"/>
    <col min="10" max="10" width="11.140625" hidden="1" customWidth="1"/>
    <col min="11" max="11" width="10.140625" customWidth="1"/>
    <col min="12" max="12" width="16.140625" customWidth="1"/>
    <col min="13" max="13" width="28.5703125" customWidth="1"/>
  </cols>
  <sheetData>
    <row r="1" spans="1:12" ht="15.75" x14ac:dyDescent="0.25">
      <c r="A1" s="11"/>
      <c r="B1" s="12"/>
      <c r="C1" s="13"/>
      <c r="D1" s="14"/>
      <c r="E1" s="14"/>
      <c r="F1" s="15"/>
      <c r="G1" s="16"/>
      <c r="H1" s="13"/>
      <c r="I1" s="14"/>
      <c r="J1" s="17"/>
      <c r="K1" s="17"/>
      <c r="L1" s="18"/>
    </row>
    <row r="3" spans="1:12" ht="15.75" x14ac:dyDescent="0.25">
      <c r="A3" s="11"/>
      <c r="B3" s="12"/>
      <c r="C3" s="24"/>
      <c r="D3" s="19"/>
      <c r="E3" s="19"/>
      <c r="F3" s="19"/>
      <c r="G3" s="19"/>
      <c r="H3" s="20"/>
      <c r="I3" s="14"/>
      <c r="J3" s="17"/>
      <c r="K3" s="17"/>
      <c r="L3" s="18"/>
    </row>
    <row r="4" spans="1:12" x14ac:dyDescent="0.25">
      <c r="F4" s="23"/>
    </row>
    <row r="6" spans="1:12" x14ac:dyDescent="0.25">
      <c r="A6" s="23"/>
      <c r="B6" s="23"/>
      <c r="C6" s="23"/>
      <c r="D6" s="23"/>
      <c r="E6" s="23"/>
      <c r="F6" s="23"/>
    </row>
    <row r="8" spans="1:12" x14ac:dyDescent="0.25">
      <c r="A8" s="23"/>
      <c r="B8" s="23"/>
      <c r="C8" s="23"/>
      <c r="D8" s="23"/>
      <c r="E8" s="23"/>
      <c r="F8" s="23"/>
      <c r="G8" s="23"/>
    </row>
    <row r="9" spans="1:12" x14ac:dyDescent="0.25">
      <c r="A9" s="23"/>
      <c r="B9" s="23"/>
      <c r="C9" s="23"/>
      <c r="D9" s="23"/>
      <c r="E9" s="23"/>
      <c r="F9" s="23"/>
      <c r="G9" s="23"/>
    </row>
    <row r="10" spans="1:12" ht="15.75" x14ac:dyDescent="0.25">
      <c r="B10" s="29" t="s">
        <v>17</v>
      </c>
      <c r="C10" s="19"/>
      <c r="D10" s="20"/>
      <c r="E10" s="19"/>
      <c r="F10" s="19"/>
      <c r="G10" s="20"/>
      <c r="H10" s="14"/>
      <c r="I10" s="17"/>
      <c r="J10" s="17"/>
      <c r="K10" s="18"/>
      <c r="L10" s="27"/>
    </row>
    <row r="11" spans="1:12" ht="18.75" x14ac:dyDescent="0.3">
      <c r="B11" s="29"/>
      <c r="C11" s="31"/>
      <c r="D11" s="32"/>
      <c r="E11" s="31"/>
      <c r="F11" s="31"/>
      <c r="G11" s="32"/>
      <c r="H11" s="14"/>
      <c r="I11" s="17"/>
      <c r="J11" s="17"/>
      <c r="K11" s="18"/>
      <c r="L11" s="27"/>
    </row>
    <row r="12" spans="1:12" ht="15.75" x14ac:dyDescent="0.25">
      <c r="B12" s="29"/>
      <c r="C12" s="19"/>
      <c r="D12" s="20"/>
      <c r="E12" s="19"/>
      <c r="F12" s="19"/>
      <c r="G12" s="20"/>
      <c r="H12" s="14"/>
      <c r="I12" s="17"/>
      <c r="J12" s="17"/>
      <c r="K12" s="18"/>
      <c r="L12" s="27"/>
    </row>
    <row r="13" spans="1:12" ht="15.75" thickBot="1" x14ac:dyDescent="0.3"/>
    <row r="14" spans="1:12" ht="15.75" customHeight="1" x14ac:dyDescent="0.25">
      <c r="A14" s="50" t="s">
        <v>18</v>
      </c>
      <c r="B14" s="52" t="s">
        <v>19</v>
      </c>
      <c r="C14" s="53"/>
      <c r="D14" s="46"/>
      <c r="E14" s="48" t="s">
        <v>20</v>
      </c>
      <c r="F14" s="48" t="s">
        <v>21</v>
      </c>
      <c r="G14" s="43" t="s">
        <v>22</v>
      </c>
      <c r="H14" s="44"/>
      <c r="I14" s="45"/>
      <c r="J14" s="46"/>
      <c r="K14" s="48" t="s">
        <v>23</v>
      </c>
      <c r="L14" s="48" t="s">
        <v>21</v>
      </c>
    </row>
    <row r="15" spans="1:12" ht="31.5" x14ac:dyDescent="0.25">
      <c r="A15" s="51"/>
      <c r="B15" s="39" t="s">
        <v>24</v>
      </c>
      <c r="C15" s="39" t="s">
        <v>25</v>
      </c>
      <c r="D15" s="47"/>
      <c r="E15" s="49"/>
      <c r="F15" s="49"/>
      <c r="G15" s="21" t="s">
        <v>26</v>
      </c>
      <c r="H15" s="39" t="s">
        <v>27</v>
      </c>
      <c r="I15" s="39" t="s">
        <v>28</v>
      </c>
      <c r="J15" s="47"/>
      <c r="K15" s="49"/>
      <c r="L15" s="49"/>
    </row>
    <row r="16" spans="1:12" ht="15.75" x14ac:dyDescent="0.25">
      <c r="A16" s="33"/>
      <c r="B16" s="9"/>
      <c r="C16" s="9"/>
      <c r="D16" s="25"/>
      <c r="E16" s="9"/>
      <c r="F16" s="9"/>
      <c r="G16" s="6"/>
      <c r="H16" s="4"/>
      <c r="I16" s="5"/>
      <c r="J16" s="7"/>
      <c r="K16" s="8"/>
      <c r="L16" s="26"/>
    </row>
    <row r="17" spans="1:12" ht="15.75" x14ac:dyDescent="0.25">
      <c r="A17" s="33" t="s">
        <v>7</v>
      </c>
      <c r="B17" s="35"/>
      <c r="C17" s="35"/>
      <c r="D17" s="36"/>
      <c r="E17" s="35"/>
      <c r="F17" s="9"/>
      <c r="G17" s="6"/>
      <c r="H17" s="4"/>
      <c r="I17" s="5"/>
      <c r="J17" s="7"/>
      <c r="K17" s="8"/>
      <c r="L17" s="26"/>
    </row>
    <row r="18" spans="1:12" ht="15.75" x14ac:dyDescent="0.25">
      <c r="A18" s="37"/>
      <c r="B18" s="35"/>
      <c r="C18" s="35"/>
      <c r="D18" s="36"/>
      <c r="E18" s="35"/>
      <c r="F18" s="9"/>
      <c r="G18" s="6"/>
      <c r="H18" s="4"/>
      <c r="I18" s="5"/>
      <c r="J18" s="7"/>
      <c r="K18" s="8"/>
      <c r="L18" s="26"/>
    </row>
    <row r="19" spans="1:12" ht="15.75" x14ac:dyDescent="0.25">
      <c r="A19" s="37" t="s">
        <v>11</v>
      </c>
      <c r="B19" s="35" t="s">
        <v>2</v>
      </c>
      <c r="C19" s="35">
        <v>3</v>
      </c>
      <c r="D19" s="36"/>
      <c r="E19" s="35">
        <v>150</v>
      </c>
      <c r="F19" s="9">
        <f>C19*E19</f>
        <v>450</v>
      </c>
      <c r="G19" s="6"/>
      <c r="H19" s="4"/>
      <c r="I19" s="5"/>
      <c r="J19" s="7"/>
      <c r="K19" s="8"/>
      <c r="L19" s="26"/>
    </row>
    <row r="20" spans="1:12" ht="18.75" x14ac:dyDescent="0.3">
      <c r="A20" s="28" t="s">
        <v>34</v>
      </c>
      <c r="B20" s="30" t="s">
        <v>2</v>
      </c>
      <c r="C20" s="4">
        <v>15</v>
      </c>
      <c r="D20" s="36"/>
      <c r="E20" s="35">
        <v>100</v>
      </c>
      <c r="F20" s="9">
        <f t="shared" ref="F20:F60" si="0">C20*E20</f>
        <v>1500</v>
      </c>
      <c r="G20" s="6"/>
      <c r="H20" s="4"/>
      <c r="I20" s="5"/>
      <c r="J20" s="7"/>
      <c r="K20" s="8"/>
      <c r="L20" s="26"/>
    </row>
    <row r="21" spans="1:12" ht="18.75" x14ac:dyDescent="0.3">
      <c r="A21" s="28" t="s">
        <v>35</v>
      </c>
      <c r="B21" s="30" t="s">
        <v>3</v>
      </c>
      <c r="C21" s="4">
        <v>87</v>
      </c>
      <c r="D21" s="36"/>
      <c r="E21" s="35">
        <v>55</v>
      </c>
      <c r="F21" s="9">
        <f t="shared" si="0"/>
        <v>4785</v>
      </c>
      <c r="G21" s="6"/>
      <c r="H21" s="4"/>
      <c r="I21" s="5"/>
      <c r="J21" s="7"/>
      <c r="K21" s="8"/>
      <c r="L21" s="26"/>
    </row>
    <row r="22" spans="1:12" ht="18.75" x14ac:dyDescent="0.3">
      <c r="A22" s="28" t="s">
        <v>36</v>
      </c>
      <c r="B22" s="30" t="s">
        <v>2</v>
      </c>
      <c r="C22" s="4">
        <v>5</v>
      </c>
      <c r="D22" s="5"/>
      <c r="E22" s="5">
        <v>100</v>
      </c>
      <c r="F22" s="9">
        <f t="shared" si="0"/>
        <v>500</v>
      </c>
      <c r="G22" s="6"/>
      <c r="H22" s="4"/>
      <c r="I22" s="5"/>
      <c r="J22" s="7"/>
      <c r="K22" s="8"/>
      <c r="L22" s="26"/>
    </row>
    <row r="23" spans="1:12" ht="18.75" x14ac:dyDescent="0.3">
      <c r="A23" s="28" t="s">
        <v>56</v>
      </c>
      <c r="B23" s="30" t="s">
        <v>2</v>
      </c>
      <c r="C23" s="4">
        <v>10</v>
      </c>
      <c r="D23" s="5"/>
      <c r="E23" s="5">
        <v>200</v>
      </c>
      <c r="F23" s="9">
        <f t="shared" si="0"/>
        <v>2000</v>
      </c>
      <c r="G23" s="6"/>
      <c r="H23" s="4"/>
      <c r="I23" s="5"/>
      <c r="J23" s="7"/>
      <c r="K23" s="8"/>
      <c r="L23" s="26"/>
    </row>
    <row r="24" spans="1:12" ht="18.75" x14ac:dyDescent="0.3">
      <c r="A24" s="34" t="s">
        <v>29</v>
      </c>
      <c r="B24" s="30"/>
      <c r="C24" s="4"/>
      <c r="D24" s="5"/>
      <c r="E24" s="5"/>
      <c r="F24" s="9"/>
      <c r="G24" s="6"/>
      <c r="H24" s="4"/>
      <c r="I24" s="5"/>
      <c r="J24" s="7"/>
      <c r="K24" s="8"/>
      <c r="L24" s="26"/>
    </row>
    <row r="25" spans="1:12" ht="18.75" x14ac:dyDescent="0.3">
      <c r="A25" s="28" t="s">
        <v>30</v>
      </c>
      <c r="B25" s="30" t="s">
        <v>0</v>
      </c>
      <c r="C25" s="4">
        <v>75</v>
      </c>
      <c r="D25" s="5"/>
      <c r="E25" s="5">
        <v>400</v>
      </c>
      <c r="F25" s="9">
        <f t="shared" si="0"/>
        <v>30000</v>
      </c>
      <c r="G25" s="6"/>
      <c r="H25" s="4"/>
      <c r="I25" s="5"/>
      <c r="J25" s="7"/>
      <c r="K25" s="5"/>
      <c r="L25" s="26"/>
    </row>
    <row r="26" spans="1:12" ht="18.75" x14ac:dyDescent="0.3">
      <c r="A26" s="28" t="s">
        <v>31</v>
      </c>
      <c r="B26" s="30" t="s">
        <v>0</v>
      </c>
      <c r="C26" s="4">
        <v>190</v>
      </c>
      <c r="D26" s="5"/>
      <c r="E26" s="5">
        <v>150</v>
      </c>
      <c r="F26" s="9">
        <f t="shared" si="0"/>
        <v>28500</v>
      </c>
      <c r="G26" s="6" t="s">
        <v>59</v>
      </c>
      <c r="H26" s="4" t="s">
        <v>1</v>
      </c>
      <c r="I26" s="5">
        <v>700</v>
      </c>
      <c r="J26" s="7"/>
      <c r="K26" s="5">
        <v>10.199999999999999</v>
      </c>
      <c r="L26" s="26">
        <f>I26*K26</f>
        <v>7139.9999999999991</v>
      </c>
    </row>
    <row r="27" spans="1:12" ht="18.75" x14ac:dyDescent="0.3">
      <c r="A27" s="28" t="s">
        <v>32</v>
      </c>
      <c r="B27" s="30" t="s">
        <v>0</v>
      </c>
      <c r="C27" s="4">
        <v>190</v>
      </c>
      <c r="D27" s="5"/>
      <c r="E27" s="5">
        <v>100</v>
      </c>
      <c r="F27" s="9">
        <f t="shared" si="0"/>
        <v>19000</v>
      </c>
      <c r="G27" s="6" t="s">
        <v>60</v>
      </c>
      <c r="H27" s="4" t="s">
        <v>6</v>
      </c>
      <c r="I27" s="5">
        <v>85</v>
      </c>
      <c r="J27" s="7"/>
      <c r="K27" s="5">
        <v>25</v>
      </c>
      <c r="L27" s="26">
        <f t="shared" ref="L27:L57" si="1">I27*K27</f>
        <v>2125</v>
      </c>
    </row>
    <row r="28" spans="1:12" ht="18.75" x14ac:dyDescent="0.3">
      <c r="A28" s="28" t="s">
        <v>53</v>
      </c>
      <c r="B28" s="30" t="s">
        <v>0</v>
      </c>
      <c r="C28" s="4">
        <v>190</v>
      </c>
      <c r="D28" s="5"/>
      <c r="E28" s="5">
        <v>200</v>
      </c>
      <c r="F28" s="9">
        <f t="shared" si="0"/>
        <v>38000</v>
      </c>
      <c r="G28" s="6" t="s">
        <v>61</v>
      </c>
      <c r="H28" s="4" t="s">
        <v>1</v>
      </c>
      <c r="I28" s="5">
        <v>212</v>
      </c>
      <c r="J28" s="7"/>
      <c r="K28" s="5">
        <v>150</v>
      </c>
      <c r="L28" s="26">
        <f t="shared" si="1"/>
        <v>31800</v>
      </c>
    </row>
    <row r="29" spans="1:12" ht="18.75" x14ac:dyDescent="0.3">
      <c r="A29" s="28" t="s">
        <v>33</v>
      </c>
      <c r="B29" s="30" t="s">
        <v>3</v>
      </c>
      <c r="C29" s="4">
        <v>87</v>
      </c>
      <c r="D29" s="5"/>
      <c r="E29" s="5">
        <v>75</v>
      </c>
      <c r="F29" s="9">
        <f t="shared" si="0"/>
        <v>6525</v>
      </c>
      <c r="G29" s="6" t="s">
        <v>62</v>
      </c>
      <c r="H29" s="4" t="s">
        <v>0</v>
      </c>
      <c r="I29" s="5">
        <v>7.2</v>
      </c>
      <c r="J29" s="7"/>
      <c r="K29" s="5">
        <v>4200</v>
      </c>
      <c r="L29" s="26">
        <f t="shared" si="1"/>
        <v>30240</v>
      </c>
    </row>
    <row r="30" spans="1:12" ht="18.75" x14ac:dyDescent="0.3">
      <c r="A30" s="28"/>
      <c r="B30" s="30"/>
      <c r="C30" s="4"/>
      <c r="D30" s="5"/>
      <c r="E30" s="5"/>
      <c r="F30" s="9"/>
      <c r="G30" s="6" t="s">
        <v>63</v>
      </c>
      <c r="H30" s="4" t="s">
        <v>0</v>
      </c>
      <c r="I30" s="5">
        <v>3.2</v>
      </c>
      <c r="J30" s="7"/>
      <c r="K30" s="5">
        <v>55</v>
      </c>
      <c r="L30" s="26">
        <f t="shared" si="1"/>
        <v>176</v>
      </c>
    </row>
    <row r="31" spans="1:12" ht="18.75" x14ac:dyDescent="0.3">
      <c r="A31" s="34" t="s">
        <v>12</v>
      </c>
      <c r="B31" s="30"/>
      <c r="C31" s="4"/>
      <c r="D31" s="5"/>
      <c r="E31" s="5"/>
      <c r="F31" s="9"/>
      <c r="G31" s="6" t="s">
        <v>64</v>
      </c>
      <c r="H31" s="4" t="s">
        <v>3</v>
      </c>
      <c r="I31" s="5">
        <v>12</v>
      </c>
      <c r="J31" s="7"/>
      <c r="K31" s="8">
        <v>18.2</v>
      </c>
      <c r="L31" s="26">
        <f t="shared" si="1"/>
        <v>218.39999999999998</v>
      </c>
    </row>
    <row r="32" spans="1:12" ht="18.75" x14ac:dyDescent="0.3">
      <c r="A32" s="38" t="s">
        <v>37</v>
      </c>
      <c r="B32" s="30" t="s">
        <v>0</v>
      </c>
      <c r="C32" s="4">
        <v>394</v>
      </c>
      <c r="D32" s="5"/>
      <c r="E32" s="5">
        <v>50</v>
      </c>
      <c r="F32" s="9">
        <f t="shared" si="0"/>
        <v>19700</v>
      </c>
      <c r="G32" s="6" t="s">
        <v>65</v>
      </c>
      <c r="H32" s="4" t="s">
        <v>3</v>
      </c>
      <c r="I32" s="5">
        <v>20</v>
      </c>
      <c r="J32" s="7"/>
      <c r="K32" s="8">
        <v>22.3</v>
      </c>
      <c r="L32" s="26">
        <f t="shared" si="1"/>
        <v>446</v>
      </c>
    </row>
    <row r="33" spans="1:12" ht="18.75" x14ac:dyDescent="0.3">
      <c r="A33" s="28" t="s">
        <v>38</v>
      </c>
      <c r="B33" s="30" t="s">
        <v>0</v>
      </c>
      <c r="C33" s="4">
        <v>394</v>
      </c>
      <c r="D33" s="5"/>
      <c r="E33" s="5">
        <v>70</v>
      </c>
      <c r="F33" s="9">
        <f t="shared" si="0"/>
        <v>27580</v>
      </c>
      <c r="G33" s="6" t="s">
        <v>5</v>
      </c>
      <c r="H33" s="4" t="s">
        <v>3</v>
      </c>
      <c r="I33" s="5">
        <v>55</v>
      </c>
      <c r="J33" s="7"/>
      <c r="K33" s="5">
        <v>7</v>
      </c>
      <c r="L33" s="26">
        <f t="shared" si="1"/>
        <v>385</v>
      </c>
    </row>
    <row r="34" spans="1:12" ht="18.75" x14ac:dyDescent="0.3">
      <c r="A34" s="28" t="s">
        <v>39</v>
      </c>
      <c r="B34" s="30" t="s">
        <v>0</v>
      </c>
      <c r="C34" s="4">
        <v>394</v>
      </c>
      <c r="D34" s="5"/>
      <c r="E34" s="5">
        <v>85</v>
      </c>
      <c r="F34" s="9">
        <f t="shared" si="0"/>
        <v>33490</v>
      </c>
      <c r="G34" s="6" t="s">
        <v>82</v>
      </c>
      <c r="H34" s="4" t="s">
        <v>0</v>
      </c>
      <c r="I34" s="5">
        <v>4</v>
      </c>
      <c r="J34" s="7"/>
      <c r="K34" s="5">
        <v>75</v>
      </c>
      <c r="L34" s="26">
        <f t="shared" si="1"/>
        <v>300</v>
      </c>
    </row>
    <row r="35" spans="1:12" ht="18.75" x14ac:dyDescent="0.3">
      <c r="A35" s="34" t="s">
        <v>40</v>
      </c>
      <c r="B35" s="30"/>
      <c r="C35" s="4"/>
      <c r="D35" s="5"/>
      <c r="E35" s="5"/>
      <c r="F35" s="9"/>
      <c r="G35" s="6" t="s">
        <v>66</v>
      </c>
      <c r="H35" s="4" t="s">
        <v>0</v>
      </c>
      <c r="I35" s="5">
        <v>200</v>
      </c>
      <c r="J35" s="7"/>
      <c r="K35" s="8">
        <v>690</v>
      </c>
      <c r="L35" s="26">
        <f t="shared" si="1"/>
        <v>138000</v>
      </c>
    </row>
    <row r="36" spans="1:12" ht="18.75" x14ac:dyDescent="0.3">
      <c r="A36" s="28" t="s">
        <v>41</v>
      </c>
      <c r="B36" s="30" t="s">
        <v>0</v>
      </c>
      <c r="C36" s="4">
        <v>80</v>
      </c>
      <c r="D36" s="5"/>
      <c r="E36" s="5">
        <v>65</v>
      </c>
      <c r="F36" s="9">
        <f t="shared" si="0"/>
        <v>5200</v>
      </c>
      <c r="G36" s="6" t="s">
        <v>67</v>
      </c>
      <c r="H36" s="4" t="s">
        <v>1</v>
      </c>
      <c r="I36" s="5">
        <v>110</v>
      </c>
      <c r="J36" s="7"/>
      <c r="K36" s="8">
        <v>150</v>
      </c>
      <c r="L36" s="26">
        <f t="shared" si="1"/>
        <v>16500</v>
      </c>
    </row>
    <row r="37" spans="1:12" ht="18.75" x14ac:dyDescent="0.3">
      <c r="A37" s="28" t="s">
        <v>42</v>
      </c>
      <c r="B37" s="30" t="s">
        <v>0</v>
      </c>
      <c r="C37" s="4">
        <v>259</v>
      </c>
      <c r="D37" s="5"/>
      <c r="E37" s="5">
        <v>70</v>
      </c>
      <c r="F37" s="9">
        <f t="shared" si="0"/>
        <v>18130</v>
      </c>
      <c r="G37" s="6" t="s">
        <v>68</v>
      </c>
      <c r="H37" s="4" t="s">
        <v>3</v>
      </c>
      <c r="I37" s="5">
        <v>87</v>
      </c>
      <c r="J37" s="7"/>
      <c r="K37" s="8">
        <v>30</v>
      </c>
      <c r="L37" s="26">
        <f t="shared" si="1"/>
        <v>2610</v>
      </c>
    </row>
    <row r="38" spans="1:12" ht="18.75" x14ac:dyDescent="0.3">
      <c r="A38" s="28" t="s">
        <v>43</v>
      </c>
      <c r="B38" s="30" t="s">
        <v>0</v>
      </c>
      <c r="C38" s="4">
        <v>259</v>
      </c>
      <c r="D38" s="5"/>
      <c r="E38" s="5">
        <v>85</v>
      </c>
      <c r="F38" s="9">
        <f t="shared" si="0"/>
        <v>22015</v>
      </c>
      <c r="G38" s="6" t="s">
        <v>69</v>
      </c>
      <c r="H38" s="4" t="s">
        <v>2</v>
      </c>
      <c r="I38" s="5">
        <v>40</v>
      </c>
      <c r="J38" s="7"/>
      <c r="K38" s="5">
        <v>28</v>
      </c>
      <c r="L38" s="26">
        <f t="shared" si="1"/>
        <v>1120</v>
      </c>
    </row>
    <row r="39" spans="1:12" ht="18.75" x14ac:dyDescent="0.3">
      <c r="A39" s="34" t="s">
        <v>47</v>
      </c>
      <c r="B39" s="30"/>
      <c r="C39" s="4"/>
      <c r="D39" s="5"/>
      <c r="E39" s="5"/>
      <c r="F39" s="9"/>
      <c r="G39" s="6" t="s">
        <v>10</v>
      </c>
      <c r="H39" s="4" t="s">
        <v>0</v>
      </c>
      <c r="I39" s="5">
        <v>200</v>
      </c>
      <c r="J39" s="7"/>
      <c r="K39" s="5">
        <v>145</v>
      </c>
      <c r="L39" s="26">
        <f t="shared" si="1"/>
        <v>29000</v>
      </c>
    </row>
    <row r="40" spans="1:12" ht="18.75" x14ac:dyDescent="0.3">
      <c r="A40" s="28" t="s">
        <v>44</v>
      </c>
      <c r="B40" s="30" t="s">
        <v>0</v>
      </c>
      <c r="C40" s="4">
        <v>3.2</v>
      </c>
      <c r="D40" s="5"/>
      <c r="E40" s="5">
        <v>120</v>
      </c>
      <c r="F40" s="9">
        <f t="shared" si="0"/>
        <v>384</v>
      </c>
      <c r="G40" s="6" t="s">
        <v>70</v>
      </c>
      <c r="H40" s="4" t="s">
        <v>1</v>
      </c>
      <c r="I40" s="5">
        <v>65</v>
      </c>
      <c r="J40" s="7"/>
      <c r="K40" s="5">
        <v>90</v>
      </c>
      <c r="L40" s="26">
        <f t="shared" si="1"/>
        <v>5850</v>
      </c>
    </row>
    <row r="41" spans="1:12" ht="18.75" x14ac:dyDescent="0.3">
      <c r="A41" s="28" t="s">
        <v>45</v>
      </c>
      <c r="B41" s="30" t="s">
        <v>0</v>
      </c>
      <c r="C41" s="4">
        <v>3.2</v>
      </c>
      <c r="D41" s="5"/>
      <c r="E41" s="5">
        <v>70</v>
      </c>
      <c r="F41" s="9">
        <f t="shared" si="0"/>
        <v>224</v>
      </c>
      <c r="G41" s="6" t="s">
        <v>71</v>
      </c>
      <c r="H41" s="4" t="s">
        <v>72</v>
      </c>
      <c r="I41" s="5">
        <v>0.5</v>
      </c>
      <c r="J41" s="7"/>
      <c r="K41" s="5">
        <v>6500</v>
      </c>
      <c r="L41" s="26">
        <f t="shared" si="1"/>
        <v>3250</v>
      </c>
    </row>
    <row r="42" spans="1:12" ht="18.75" x14ac:dyDescent="0.3">
      <c r="A42" s="38" t="s">
        <v>46</v>
      </c>
      <c r="B42" s="30" t="s">
        <v>0</v>
      </c>
      <c r="C42" s="4">
        <v>3.2</v>
      </c>
      <c r="D42" s="5"/>
      <c r="E42" s="5">
        <v>85</v>
      </c>
      <c r="F42" s="9">
        <f t="shared" si="0"/>
        <v>272</v>
      </c>
      <c r="G42" s="6"/>
      <c r="H42" s="4"/>
      <c r="I42" s="5"/>
      <c r="J42" s="7"/>
      <c r="K42" s="8"/>
      <c r="L42" s="26"/>
    </row>
    <row r="43" spans="1:12" ht="18.75" x14ac:dyDescent="0.3">
      <c r="A43" s="34" t="s">
        <v>13</v>
      </c>
      <c r="B43" s="30"/>
      <c r="C43" s="4"/>
      <c r="D43" s="5"/>
      <c r="E43" s="5"/>
      <c r="F43" s="9"/>
      <c r="G43" s="6" t="s">
        <v>73</v>
      </c>
      <c r="H43" s="4" t="s">
        <v>3</v>
      </c>
      <c r="I43" s="5">
        <v>25</v>
      </c>
      <c r="J43" s="7"/>
      <c r="K43" s="5">
        <v>38</v>
      </c>
      <c r="L43" s="26">
        <f t="shared" si="1"/>
        <v>950</v>
      </c>
    </row>
    <row r="44" spans="1:12" ht="18.75" x14ac:dyDescent="0.3">
      <c r="A44" s="28" t="s">
        <v>48</v>
      </c>
      <c r="B44" s="30" t="s">
        <v>3</v>
      </c>
      <c r="C44" s="4">
        <v>65</v>
      </c>
      <c r="D44" s="5"/>
      <c r="E44" s="5">
        <v>150</v>
      </c>
      <c r="F44" s="9">
        <f t="shared" si="0"/>
        <v>9750</v>
      </c>
      <c r="G44" s="6" t="s">
        <v>74</v>
      </c>
      <c r="H44" s="4" t="s">
        <v>3</v>
      </c>
      <c r="I44" s="5">
        <v>130</v>
      </c>
      <c r="J44" s="7"/>
      <c r="K44" s="5">
        <v>25</v>
      </c>
      <c r="L44" s="26">
        <f t="shared" si="1"/>
        <v>3250</v>
      </c>
    </row>
    <row r="45" spans="1:12" ht="18.75" x14ac:dyDescent="0.3">
      <c r="A45" s="28" t="s">
        <v>49</v>
      </c>
      <c r="B45" s="30" t="s">
        <v>3</v>
      </c>
      <c r="C45" s="4">
        <v>25</v>
      </c>
      <c r="D45" s="5"/>
      <c r="E45" s="5">
        <v>80</v>
      </c>
      <c r="F45" s="9">
        <f t="shared" si="0"/>
        <v>2000</v>
      </c>
      <c r="G45" s="6" t="s">
        <v>75</v>
      </c>
      <c r="H45" s="4" t="s">
        <v>2</v>
      </c>
      <c r="I45" s="5">
        <v>21</v>
      </c>
      <c r="J45" s="7"/>
      <c r="K45" s="5">
        <v>650</v>
      </c>
      <c r="L45" s="26">
        <f t="shared" si="1"/>
        <v>13650</v>
      </c>
    </row>
    <row r="46" spans="1:12" ht="18.75" x14ac:dyDescent="0.3">
      <c r="A46" s="28" t="s">
        <v>88</v>
      </c>
      <c r="B46" s="30" t="s">
        <v>3</v>
      </c>
      <c r="C46" s="4">
        <v>115</v>
      </c>
      <c r="D46" s="5"/>
      <c r="E46" s="5">
        <v>80</v>
      </c>
      <c r="F46" s="9">
        <f t="shared" si="0"/>
        <v>9200</v>
      </c>
      <c r="G46" s="6" t="s">
        <v>89</v>
      </c>
      <c r="H46" s="4" t="s">
        <v>3</v>
      </c>
      <c r="I46" s="5">
        <v>115</v>
      </c>
      <c r="J46" s="7"/>
      <c r="K46" s="5">
        <v>29</v>
      </c>
      <c r="L46" s="26">
        <f t="shared" si="1"/>
        <v>3335</v>
      </c>
    </row>
    <row r="47" spans="1:12" ht="18.75" x14ac:dyDescent="0.3">
      <c r="A47" s="28" t="s">
        <v>50</v>
      </c>
      <c r="B47" s="30" t="s">
        <v>3</v>
      </c>
      <c r="C47" s="4">
        <v>130</v>
      </c>
      <c r="D47" s="5"/>
      <c r="E47" s="5">
        <v>80</v>
      </c>
      <c r="F47" s="9">
        <f t="shared" si="0"/>
        <v>10400</v>
      </c>
      <c r="G47" s="6"/>
      <c r="H47" s="4"/>
      <c r="I47" s="5"/>
      <c r="J47" s="7"/>
      <c r="K47" s="5"/>
      <c r="L47" s="26"/>
    </row>
    <row r="48" spans="1:12" ht="18.75" x14ac:dyDescent="0.3">
      <c r="A48" s="38" t="s">
        <v>51</v>
      </c>
      <c r="B48" s="30" t="s">
        <v>2</v>
      </c>
      <c r="C48" s="4">
        <v>21</v>
      </c>
      <c r="D48" s="5"/>
      <c r="E48" s="5">
        <v>200</v>
      </c>
      <c r="F48" s="9">
        <f t="shared" si="0"/>
        <v>4200</v>
      </c>
      <c r="G48" s="6" t="s">
        <v>8</v>
      </c>
      <c r="H48" s="4" t="s">
        <v>2</v>
      </c>
      <c r="I48" s="5">
        <v>20</v>
      </c>
      <c r="J48" s="7"/>
      <c r="K48" s="5">
        <v>89</v>
      </c>
      <c r="L48" s="26">
        <f t="shared" si="1"/>
        <v>1780</v>
      </c>
    </row>
    <row r="49" spans="1:12" ht="18.75" x14ac:dyDescent="0.3">
      <c r="A49" s="38" t="s">
        <v>52</v>
      </c>
      <c r="B49" s="30" t="s">
        <v>2</v>
      </c>
      <c r="C49" s="4">
        <v>5</v>
      </c>
      <c r="D49" s="5"/>
      <c r="E49" s="5">
        <v>200</v>
      </c>
      <c r="F49" s="9">
        <f t="shared" si="0"/>
        <v>1000</v>
      </c>
      <c r="G49" s="6" t="s">
        <v>76</v>
      </c>
      <c r="H49" s="4" t="s">
        <v>2</v>
      </c>
      <c r="I49" s="5">
        <v>50</v>
      </c>
      <c r="J49" s="7"/>
      <c r="K49" s="5">
        <v>110</v>
      </c>
      <c r="L49" s="26">
        <f t="shared" si="1"/>
        <v>5500</v>
      </c>
    </row>
    <row r="50" spans="1:12" ht="18.75" x14ac:dyDescent="0.3">
      <c r="A50" s="28" t="s">
        <v>14</v>
      </c>
      <c r="B50" s="30" t="s">
        <v>2</v>
      </c>
      <c r="C50" s="4">
        <v>20</v>
      </c>
      <c r="D50" s="5"/>
      <c r="E50" s="5">
        <v>200</v>
      </c>
      <c r="F50" s="9">
        <f t="shared" si="0"/>
        <v>4000</v>
      </c>
      <c r="G50" s="6" t="s">
        <v>4</v>
      </c>
      <c r="H50" s="4" t="s">
        <v>2</v>
      </c>
      <c r="I50" s="5">
        <v>3</v>
      </c>
      <c r="J50" s="7"/>
      <c r="K50" s="5">
        <v>220</v>
      </c>
      <c r="L50" s="26">
        <f t="shared" si="1"/>
        <v>660</v>
      </c>
    </row>
    <row r="51" spans="1:12" ht="18.75" x14ac:dyDescent="0.3">
      <c r="A51" s="38" t="s">
        <v>15</v>
      </c>
      <c r="B51" s="30" t="s">
        <v>2</v>
      </c>
      <c r="C51" s="4">
        <v>3</v>
      </c>
      <c r="D51" s="5"/>
      <c r="E51" s="5">
        <v>200</v>
      </c>
      <c r="F51" s="9">
        <f t="shared" si="0"/>
        <v>600</v>
      </c>
      <c r="G51" s="6" t="s">
        <v>9</v>
      </c>
      <c r="H51" s="4" t="s">
        <v>2</v>
      </c>
      <c r="I51" s="5">
        <v>5</v>
      </c>
      <c r="J51" s="7"/>
      <c r="K51" s="5">
        <v>153</v>
      </c>
      <c r="L51" s="26">
        <f t="shared" si="1"/>
        <v>765</v>
      </c>
    </row>
    <row r="52" spans="1:12" ht="18.75" x14ac:dyDescent="0.3">
      <c r="A52" s="38" t="s">
        <v>16</v>
      </c>
      <c r="B52" s="30" t="s">
        <v>2</v>
      </c>
      <c r="C52" s="4">
        <v>5</v>
      </c>
      <c r="D52" s="5"/>
      <c r="E52" s="5">
        <v>150</v>
      </c>
      <c r="F52" s="9">
        <f t="shared" si="0"/>
        <v>750</v>
      </c>
      <c r="G52" s="6"/>
      <c r="H52" s="4"/>
      <c r="I52" s="5"/>
      <c r="J52" s="7"/>
      <c r="K52" s="5"/>
      <c r="L52" s="26"/>
    </row>
    <row r="53" spans="1:12" ht="18.75" x14ac:dyDescent="0.3">
      <c r="A53" s="38"/>
      <c r="B53" s="30"/>
      <c r="C53" s="4"/>
      <c r="D53" s="5"/>
      <c r="E53" s="5"/>
      <c r="F53" s="9"/>
      <c r="G53" s="6" t="s">
        <v>77</v>
      </c>
      <c r="H53" s="4" t="s">
        <v>2</v>
      </c>
      <c r="I53" s="5">
        <v>15</v>
      </c>
      <c r="J53" s="7"/>
      <c r="K53" s="5">
        <v>2800</v>
      </c>
      <c r="L53" s="26">
        <f t="shared" si="1"/>
        <v>42000</v>
      </c>
    </row>
    <row r="54" spans="1:12" ht="18.75" x14ac:dyDescent="0.3">
      <c r="A54" s="28"/>
      <c r="B54" s="30"/>
      <c r="C54" s="4"/>
      <c r="D54" s="5"/>
      <c r="E54" s="5"/>
      <c r="F54" s="9"/>
      <c r="G54" s="6" t="s">
        <v>78</v>
      </c>
      <c r="H54" s="4" t="s">
        <v>3</v>
      </c>
      <c r="I54" s="5">
        <v>12</v>
      </c>
      <c r="J54" s="7"/>
      <c r="K54" s="5">
        <v>65</v>
      </c>
      <c r="L54" s="26">
        <f t="shared" si="1"/>
        <v>780</v>
      </c>
    </row>
    <row r="55" spans="1:12" ht="18.75" x14ac:dyDescent="0.3">
      <c r="A55" s="34" t="s">
        <v>54</v>
      </c>
      <c r="B55" s="30"/>
      <c r="C55" s="4"/>
      <c r="D55" s="5"/>
      <c r="E55" s="5"/>
      <c r="F55" s="9"/>
      <c r="G55" s="6" t="s">
        <v>79</v>
      </c>
      <c r="H55" s="4" t="s">
        <v>80</v>
      </c>
      <c r="I55" s="5">
        <v>1</v>
      </c>
      <c r="J55" s="7"/>
      <c r="K55" s="5">
        <v>5200</v>
      </c>
      <c r="L55" s="26">
        <f t="shared" si="1"/>
        <v>5200</v>
      </c>
    </row>
    <row r="56" spans="1:12" ht="18.75" x14ac:dyDescent="0.3">
      <c r="A56" s="38" t="s">
        <v>55</v>
      </c>
      <c r="B56" s="30" t="s">
        <v>0</v>
      </c>
      <c r="C56" s="4">
        <v>7.2</v>
      </c>
      <c r="D56" s="5"/>
      <c r="E56" s="5">
        <v>160</v>
      </c>
      <c r="F56" s="9">
        <f t="shared" si="0"/>
        <v>1152</v>
      </c>
      <c r="G56" s="6" t="s">
        <v>81</v>
      </c>
      <c r="H56" s="4" t="s">
        <v>2</v>
      </c>
      <c r="I56" s="5">
        <v>4</v>
      </c>
      <c r="J56" s="7"/>
      <c r="K56" s="5">
        <v>850</v>
      </c>
      <c r="L56" s="26">
        <f t="shared" si="1"/>
        <v>3400</v>
      </c>
    </row>
    <row r="57" spans="1:12" ht="18.75" x14ac:dyDescent="0.3">
      <c r="A57" s="28" t="s">
        <v>57</v>
      </c>
      <c r="B57" s="30" t="s">
        <v>2</v>
      </c>
      <c r="C57" s="4">
        <v>15</v>
      </c>
      <c r="D57" s="5"/>
      <c r="E57" s="5">
        <v>450</v>
      </c>
      <c r="F57" s="9">
        <f t="shared" si="0"/>
        <v>6750</v>
      </c>
      <c r="G57" s="6" t="s">
        <v>92</v>
      </c>
      <c r="H57" s="4" t="s">
        <v>0</v>
      </c>
      <c r="I57" s="5">
        <v>4.5</v>
      </c>
      <c r="J57" s="7"/>
      <c r="K57" s="5">
        <v>2800</v>
      </c>
      <c r="L57" s="26">
        <f t="shared" si="1"/>
        <v>12600</v>
      </c>
    </row>
    <row r="58" spans="1:12" ht="18.75" x14ac:dyDescent="0.3">
      <c r="A58" s="28" t="s">
        <v>58</v>
      </c>
      <c r="B58" s="30" t="s">
        <v>3</v>
      </c>
      <c r="C58" s="4">
        <v>12</v>
      </c>
      <c r="D58" s="5"/>
      <c r="E58" s="5">
        <v>80</v>
      </c>
      <c r="F58" s="9">
        <f t="shared" si="0"/>
        <v>960</v>
      </c>
      <c r="G58" s="6"/>
      <c r="H58" s="4"/>
      <c r="I58" s="5"/>
      <c r="J58" s="7"/>
      <c r="K58" s="5"/>
      <c r="L58" s="10"/>
    </row>
    <row r="59" spans="1:12" ht="18.75" x14ac:dyDescent="0.3">
      <c r="A59" s="28" t="s">
        <v>90</v>
      </c>
      <c r="B59" s="30" t="s">
        <v>2</v>
      </c>
      <c r="C59" s="4">
        <v>4</v>
      </c>
      <c r="D59" s="5"/>
      <c r="E59" s="5">
        <v>350</v>
      </c>
      <c r="F59" s="9">
        <f t="shared" si="0"/>
        <v>1400</v>
      </c>
      <c r="G59" s="6"/>
      <c r="H59" s="4"/>
      <c r="I59" s="5"/>
      <c r="J59" s="7"/>
      <c r="K59" s="5"/>
      <c r="L59" s="10"/>
    </row>
    <row r="60" spans="1:12" ht="18.75" x14ac:dyDescent="0.3">
      <c r="A60" s="28" t="s">
        <v>91</v>
      </c>
      <c r="B60" s="30" t="s">
        <v>0</v>
      </c>
      <c r="C60" s="4">
        <v>4.5</v>
      </c>
      <c r="D60" s="5"/>
      <c r="E60" s="5">
        <v>200</v>
      </c>
      <c r="F60" s="9">
        <f t="shared" si="0"/>
        <v>900</v>
      </c>
      <c r="G60" s="6"/>
      <c r="H60" s="4"/>
      <c r="I60" s="5"/>
      <c r="J60" s="7"/>
      <c r="K60" s="5"/>
      <c r="L60" s="10"/>
    </row>
    <row r="61" spans="1:12" ht="18.75" x14ac:dyDescent="0.3">
      <c r="A61" s="40"/>
      <c r="B61" s="41"/>
      <c r="C61" s="1"/>
      <c r="D61" s="2"/>
      <c r="E61" s="2"/>
      <c r="F61" s="9"/>
      <c r="G61" s="3"/>
      <c r="H61" s="1"/>
      <c r="I61" s="2"/>
      <c r="J61" s="22"/>
      <c r="K61" s="2"/>
      <c r="L61" s="10"/>
    </row>
    <row r="63" spans="1:12" x14ac:dyDescent="0.25">
      <c r="A63" s="23" t="s">
        <v>87</v>
      </c>
      <c r="B63" s="23"/>
      <c r="C63" s="23"/>
      <c r="D63" s="23"/>
      <c r="E63" s="23"/>
      <c r="F63" s="23">
        <f>SUM(F18:F62)</f>
        <v>311317</v>
      </c>
      <c r="G63" s="23" t="s">
        <v>83</v>
      </c>
      <c r="L63" s="23">
        <f>SUM(L26:L62)</f>
        <v>363030.4</v>
      </c>
    </row>
    <row r="64" spans="1:12" x14ac:dyDescent="0.25">
      <c r="A64" s="23"/>
      <c r="B64" s="23"/>
      <c r="C64" s="23"/>
      <c r="D64" s="23"/>
      <c r="E64" s="23"/>
      <c r="F64" s="23"/>
      <c r="G64" s="23"/>
    </row>
    <row r="65" spans="1:7" x14ac:dyDescent="0.25">
      <c r="A65" s="23" t="s">
        <v>84</v>
      </c>
      <c r="B65" s="23"/>
      <c r="C65" s="23"/>
      <c r="D65" s="23"/>
      <c r="E65" s="23"/>
      <c r="F65" s="23">
        <f>F63+L63</f>
        <v>674347.4</v>
      </c>
      <c r="G65" s="23"/>
    </row>
    <row r="66" spans="1:7" x14ac:dyDescent="0.25">
      <c r="A66" s="23"/>
      <c r="B66" s="23"/>
      <c r="C66" s="23"/>
      <c r="D66" s="23"/>
      <c r="E66" s="23"/>
      <c r="F66" s="23"/>
      <c r="G66" s="23"/>
    </row>
    <row r="67" spans="1:7" x14ac:dyDescent="0.25">
      <c r="A67" s="23" t="s">
        <v>85</v>
      </c>
      <c r="B67" s="42">
        <v>0.2</v>
      </c>
      <c r="C67" s="23"/>
      <c r="D67" s="23"/>
      <c r="E67" s="23"/>
      <c r="F67" s="23">
        <f>F65*B67</f>
        <v>134869.48000000001</v>
      </c>
      <c r="G67" s="23"/>
    </row>
    <row r="68" spans="1:7" x14ac:dyDescent="0.25">
      <c r="A68" s="23"/>
      <c r="B68" s="23"/>
      <c r="C68" s="23"/>
      <c r="D68" s="23"/>
      <c r="E68" s="23"/>
      <c r="F68" s="23"/>
      <c r="G68" s="23"/>
    </row>
    <row r="69" spans="1:7" x14ac:dyDescent="0.25">
      <c r="A69" s="23" t="s">
        <v>86</v>
      </c>
      <c r="B69" s="23"/>
      <c r="C69" s="23"/>
      <c r="D69" s="23"/>
      <c r="E69" s="23"/>
      <c r="F69" s="23">
        <f>F65+F67</f>
        <v>809216.88</v>
      </c>
      <c r="G69" s="23"/>
    </row>
  </sheetData>
  <mergeCells count="9">
    <mergeCell ref="G14:I14"/>
    <mergeCell ref="J14:J15"/>
    <mergeCell ref="K14:K15"/>
    <mergeCell ref="L14:L15"/>
    <mergeCell ref="A14:A15"/>
    <mergeCell ref="B14:C14"/>
    <mergeCell ref="D14:D15"/>
    <mergeCell ref="E14:E15"/>
    <mergeCell ref="F14:F15"/>
  </mergeCells>
  <pageMargins left="0.70866141732283472" right="0.70866141732283472" top="0.74803149606299213" bottom="0.74803149606299213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СМЕТЫ</vt:lpstr>
      <vt:lpstr>СМЕТЫ!_GoBack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Juliya</cp:lastModifiedBy>
  <cp:lastPrinted>2016-03-03T09:59:58Z</cp:lastPrinted>
  <dcterms:created xsi:type="dcterms:W3CDTF">2014-06-03T20:19:45Z</dcterms:created>
  <dcterms:modified xsi:type="dcterms:W3CDTF">2020-05-26T10:31:04Z</dcterms:modified>
</cp:coreProperties>
</file>