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arden\Desktop\"/>
    </mc:Choice>
  </mc:AlternateContent>
  <bookViews>
    <workbookView xWindow="0" yWindow="0" windowWidth="24000" windowHeight="900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 l="1"/>
  <c r="F23" i="1"/>
  <c r="F50" i="1" s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26" i="1"/>
  <c r="F27" i="1"/>
  <c r="F28" i="1"/>
  <c r="F29" i="1"/>
  <c r="F30" i="1"/>
  <c r="F31" i="1"/>
  <c r="F32" i="1"/>
  <c r="F33" i="1"/>
  <c r="F25" i="1"/>
  <c r="F52" i="1" l="1"/>
  <c r="F51" i="1" s="1"/>
</calcChain>
</file>

<file path=xl/sharedStrings.xml><?xml version="1.0" encoding="utf-8"?>
<sst xmlns="http://schemas.openxmlformats.org/spreadsheetml/2006/main" count="69" uniqueCount="49">
  <si>
    <t>№ 
п/п</t>
  </si>
  <si>
    <t>Ціна за одиницю, грн</t>
  </si>
  <si>
    <t>Необхідна 
кількість</t>
  </si>
  <si>
    <t>Вартість, грн.</t>
  </si>
  <si>
    <t>Вид матеріалу / послуги</t>
  </si>
  <si>
    <t>!</t>
  </si>
  <si>
    <t>Одиниця вимірювання</t>
  </si>
  <si>
    <t>&lt;&lt; &gt;&gt;</t>
  </si>
  <si>
    <t>Непередбачені витрати (20%):</t>
  </si>
  <si>
    <t>Бюжет проєкту:</t>
  </si>
  <si>
    <t>Загальна вартість матеріалів/послуг :</t>
  </si>
  <si>
    <t>Уважно заповнюйте поля Вид матеріалу/послуги, Необхідна кількість, Ціна за одиницю та загальна вартість.
Загальна вартість, непередбачені витрати та бюджет проєкту рахуються автоматично. Якщо вам не вистачає 20-и строк, просто додайте їх. 
Звертаємо Вашу увагу, якщо розрахунок бюджету має неправильну форму або ж невірно пораховано, проєкт повернеться на доопрацювання</t>
  </si>
  <si>
    <r>
      <t xml:space="preserve">5.3. У кожній групі проєкти поділяються на типи: великий та малий. 
Обсяг видатків на реалізацію проєктів розподіляється пропорційно між великими та малими проєктами у </t>
    </r>
    <r>
      <rPr>
        <b/>
        <sz val="14"/>
        <color rgb="FFFF0000"/>
        <rFont val="Times New Roman"/>
        <family val="1"/>
        <charset val="204"/>
      </rPr>
      <t>співвідношенні 50 % на 50 %.</t>
    </r>
    <r>
      <rPr>
        <b/>
        <sz val="14"/>
        <color theme="1"/>
        <rFont val="Times New Roman"/>
        <family val="1"/>
      </rPr>
      <t xml:space="preserve">
5.3.1. Граничний кошторис для реалізації </t>
    </r>
    <r>
      <rPr>
        <b/>
        <sz val="14"/>
        <rFont val="Times New Roman"/>
        <family val="1"/>
        <charset val="204"/>
      </rPr>
      <t>великого проєкту</t>
    </r>
    <r>
      <rPr>
        <b/>
        <sz val="14"/>
        <color theme="1"/>
        <rFont val="Times New Roman"/>
        <family val="1"/>
      </rPr>
      <t xml:space="preserve"> дорівнює або перевищує 
</t>
    </r>
    <r>
      <rPr>
        <b/>
        <sz val="14"/>
        <color rgb="FFFF0000"/>
        <rFont val="Times New Roman"/>
        <family val="1"/>
        <charset val="204"/>
      </rPr>
      <t xml:space="preserve">200 тис. грн, але не більше 1 000 тис. грн. </t>
    </r>
    <r>
      <rPr>
        <b/>
        <sz val="14"/>
        <color theme="1"/>
        <rFont val="Times New Roman"/>
        <family val="1"/>
      </rPr>
      <t xml:space="preserve">
5.3.2. Граничний кошторис для реалізації малого проєкту дорівнює або перевищує 
</t>
    </r>
    <r>
      <rPr>
        <b/>
        <sz val="14"/>
        <color rgb="FFFF0000"/>
        <rFont val="Times New Roman"/>
        <family val="1"/>
        <charset val="204"/>
      </rPr>
      <t>50 тис. грн, але не більше 200 тис. грн.</t>
    </r>
    <r>
      <rPr>
        <b/>
        <sz val="14"/>
        <color theme="1"/>
        <rFont val="Times New Roman"/>
        <family val="1"/>
      </rPr>
      <t xml:space="preserve">
5.4. Під час підготовки проєктів автори забезпечують резерв кошторису у 20 % від вартості. При цьому загальна сума кошторису з урахуванням резерву не повинна перевищувати граничні параметри фінансування, визначені у підпунктах 5.3.1, 5.3.2 Положення.</t>
    </r>
  </si>
  <si>
    <t>т</t>
  </si>
  <si>
    <t>Гіпсові вяжучі</t>
  </si>
  <si>
    <t>Фарба водоемульсійна</t>
  </si>
  <si>
    <t>кг</t>
  </si>
  <si>
    <t>Листи гiпсокартоннi товщина 12 мм</t>
  </si>
  <si>
    <t>Стрічка армувальна</t>
  </si>
  <si>
    <t>Стельовий молдинг</t>
  </si>
  <si>
    <t>Папiр шлiфувальний</t>
  </si>
  <si>
    <t>Дрантя</t>
  </si>
  <si>
    <t>Грунтовка глибокого проникнення</t>
  </si>
  <si>
    <t>Круги армованi абразивнi вiдрiзнi, дiаметр 180х3 мм</t>
  </si>
  <si>
    <t>Клей казеїновий</t>
  </si>
  <si>
    <t>Плiнтуси для пiдлог з пластикату</t>
  </si>
  <si>
    <t>Клеюча сумiш для плитки</t>
  </si>
  <si>
    <t>Еластичний водостiйкий кольоровий шов</t>
  </si>
  <si>
    <t>Розчин готовий кладковий важкий цементний, марка М150</t>
  </si>
  <si>
    <t>Розчин готовий опоряджувальний вапняковий 1:2,5</t>
  </si>
  <si>
    <t>Стрiчка iзоляцiйна "Пара"</t>
  </si>
  <si>
    <t xml:space="preserve">Керамічна плитка з нековзаною поверхнею </t>
  </si>
  <si>
    <t>Пластмасві хрестики для укладки плитки</t>
  </si>
  <si>
    <t>м2</t>
  </si>
  <si>
    <t>м</t>
  </si>
  <si>
    <t>л</t>
  </si>
  <si>
    <t>шт</t>
  </si>
  <si>
    <t>м3</t>
  </si>
  <si>
    <t>Світильник</t>
  </si>
  <si>
    <t>Комплект меблів</t>
  </si>
  <si>
    <t>Навантаження сміття вручну</t>
  </si>
  <si>
    <t>Демонтажні роботи в холі</t>
  </si>
  <si>
    <t>100м2</t>
  </si>
  <si>
    <t>Будівельні роботи в холі</t>
  </si>
  <si>
    <t>Сучасний хол для маленьких музикантів</t>
  </si>
  <si>
    <t>Цвяхи будівельні</t>
  </si>
  <si>
    <t>Шпаклiвка "Фугенфюллер"</t>
  </si>
  <si>
    <t>Шпаклівка "Фюгенфюллер"</t>
  </si>
  <si>
    <t>Перевезення сміття до 30 км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</si>
</sst>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_р_.;[Red]#,##0.00_р_."/>
  </numFmts>
  <fonts count="10" x14ac:knownFonts="1">
    <font>
      <sz val="11"/>
      <color theme="1"/>
      <name val="Calibri"/>
      <family val="2"/>
      <charset val="204"/>
      <scheme val="minor"/>
    </font>
    <font>
      <b/>
      <sz val="14"/>
      <color rgb="FFFF0000"/>
      <name val="Times New Roman"/>
      <family val="1"/>
    </font>
    <font>
      <b/>
      <sz val="14"/>
      <color theme="1"/>
      <name val="Times New Roman"/>
      <family val="1"/>
    </font>
    <font>
      <b/>
      <sz val="14"/>
      <color rgb="FF000000"/>
      <name val="Times New Roman"/>
      <family val="1"/>
    </font>
    <font>
      <b/>
      <sz val="100"/>
      <color rgb="FFFF0000"/>
      <name val="Times New Roman"/>
      <family val="1"/>
    </font>
    <font>
      <b/>
      <sz val="100"/>
      <color theme="1"/>
      <name val="Times New Roman"/>
      <family val="1"/>
    </font>
    <font>
      <b/>
      <sz val="14"/>
      <color theme="1"/>
      <name val="Symbol"/>
      <family val="1"/>
      <charset val="2"/>
    </font>
    <font>
      <b/>
      <sz val="14"/>
      <color rgb="FFFF0000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 tint="-0.14999847407452621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/>
      <right/>
      <top style="thick">
        <color rgb="FFFF0000"/>
      </top>
      <bottom style="thin">
        <color indexed="64"/>
      </bottom>
      <diagonal/>
    </border>
    <border>
      <left/>
      <right style="thick">
        <color rgb="FFFF0000"/>
      </right>
      <top style="thick">
        <color rgb="FFFF0000"/>
      </top>
      <bottom/>
      <diagonal/>
    </border>
    <border>
      <left/>
      <right style="thick">
        <color rgb="FFFF0000"/>
      </right>
      <top/>
      <bottom/>
      <diagonal/>
    </border>
    <border>
      <left style="medium">
        <color indexed="64"/>
      </left>
      <right/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 style="medium">
        <color rgb="FFFF0000"/>
      </left>
      <right/>
      <top/>
      <bottom/>
      <diagonal/>
    </border>
    <border>
      <left/>
      <right/>
      <top style="thick">
        <color rgb="FFFF0000"/>
      </top>
      <bottom style="thick">
        <color rgb="FFFF0000"/>
      </bottom>
      <diagonal/>
    </border>
    <border>
      <left/>
      <right style="thick">
        <color rgb="FFFF0000"/>
      </right>
      <top style="medium">
        <color rgb="FFFF0000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3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0" xfId="0" applyFont="1" applyFill="1"/>
    <xf numFmtId="0" fontId="2" fillId="4" borderId="1" xfId="0" applyFont="1" applyFill="1" applyBorder="1" applyAlignment="1">
      <alignment horizontal="center" vertical="center"/>
    </xf>
    <xf numFmtId="2" fontId="2" fillId="4" borderId="1" xfId="0" applyNumberFormat="1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right" vertical="center"/>
    </xf>
    <xf numFmtId="0" fontId="9" fillId="4" borderId="1" xfId="0" applyFont="1" applyFill="1" applyBorder="1" applyAlignment="1">
      <alignment horizontal="left" vertical="center"/>
    </xf>
    <xf numFmtId="164" fontId="2" fillId="4" borderId="1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164" fontId="2" fillId="5" borderId="1" xfId="0" applyNumberFormat="1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left" vertical="center" wrapText="1"/>
    </xf>
    <xf numFmtId="0" fontId="2" fillId="4" borderId="1" xfId="0" applyFont="1" applyFill="1" applyBorder="1"/>
    <xf numFmtId="0" fontId="9" fillId="4" borderId="1" xfId="0" applyFont="1" applyFill="1" applyBorder="1" applyAlignment="1">
      <alignment horizontal="left"/>
    </xf>
    <xf numFmtId="0" fontId="9" fillId="0" borderId="1" xfId="0" applyFont="1" applyBorder="1"/>
    <xf numFmtId="0" fontId="4" fillId="4" borderId="14" xfId="0" applyFont="1" applyFill="1" applyBorder="1" applyAlignment="1">
      <alignment horizontal="center" vertical="center"/>
    </xf>
    <xf numFmtId="0" fontId="5" fillId="4" borderId="16" xfId="0" applyFont="1" applyFill="1" applyBorder="1" applyAlignment="1">
      <alignment horizontal="center" vertical="center"/>
    </xf>
    <xf numFmtId="0" fontId="4" fillId="4" borderId="18" xfId="0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center" vertical="center"/>
    </xf>
    <xf numFmtId="0" fontId="5" fillId="4" borderId="13" xfId="0" applyFont="1" applyFill="1" applyBorder="1" applyAlignment="1">
      <alignment horizontal="center" vertical="center"/>
    </xf>
    <xf numFmtId="0" fontId="1" fillId="4" borderId="15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right" vertical="center"/>
    </xf>
    <xf numFmtId="0" fontId="2" fillId="4" borderId="3" xfId="0" applyFont="1" applyFill="1" applyBorder="1" applyAlignment="1">
      <alignment horizontal="right" vertical="center"/>
    </xf>
    <xf numFmtId="0" fontId="2" fillId="4" borderId="4" xfId="0" applyFont="1" applyFill="1" applyBorder="1" applyAlignment="1">
      <alignment horizontal="right" vertical="center"/>
    </xf>
    <xf numFmtId="0" fontId="2" fillId="4" borderId="2" xfId="0" applyFont="1" applyFill="1" applyBorder="1" applyAlignment="1">
      <alignment horizontal="right" vertical="center" wrapText="1"/>
    </xf>
    <xf numFmtId="0" fontId="2" fillId="4" borderId="3" xfId="0" applyFont="1" applyFill="1" applyBorder="1" applyAlignment="1">
      <alignment horizontal="right" vertical="center" wrapText="1"/>
    </xf>
    <xf numFmtId="0" fontId="2" fillId="4" borderId="4" xfId="0" applyFont="1" applyFill="1" applyBorder="1" applyAlignment="1">
      <alignment horizontal="right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0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horizontal="center" vertical="center" wrapText="1"/>
    </xf>
    <xf numFmtId="0" fontId="2" fillId="4" borderId="17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4"/>
  <sheetViews>
    <sheetView tabSelected="1" topLeftCell="A13" zoomScale="120" zoomScaleNormal="120" workbookViewId="0">
      <selection activeCell="H42" sqref="H42"/>
    </sheetView>
  </sheetViews>
  <sheetFormatPr defaultColWidth="9.140625" defaultRowHeight="18.75" x14ac:dyDescent="0.3"/>
  <cols>
    <col min="1" max="1" width="5.85546875" style="4" customWidth="1"/>
    <col min="2" max="2" width="70" style="4" customWidth="1"/>
    <col min="3" max="3" width="14" style="4" customWidth="1"/>
    <col min="4" max="4" width="18" style="4" customWidth="1"/>
    <col min="5" max="5" width="17.140625" style="4" customWidth="1"/>
    <col min="6" max="6" width="14.5703125" style="4" customWidth="1"/>
    <col min="7" max="16384" width="9.140625" style="4"/>
  </cols>
  <sheetData>
    <row r="1" spans="1:6" ht="18" customHeight="1" x14ac:dyDescent="0.3">
      <c r="A1" s="17" t="s">
        <v>5</v>
      </c>
      <c r="B1" s="22" t="s">
        <v>11</v>
      </c>
      <c r="C1" s="22"/>
      <c r="D1" s="22"/>
      <c r="E1" s="22"/>
      <c r="F1" s="19" t="s">
        <v>5</v>
      </c>
    </row>
    <row r="2" spans="1:6" x14ac:dyDescent="0.3">
      <c r="A2" s="18"/>
      <c r="B2" s="23"/>
      <c r="C2" s="23"/>
      <c r="D2" s="23"/>
      <c r="E2" s="23"/>
      <c r="F2" s="20"/>
    </row>
    <row r="3" spans="1:6" x14ac:dyDescent="0.3">
      <c r="A3" s="18"/>
      <c r="B3" s="23"/>
      <c r="C3" s="23"/>
      <c r="D3" s="23"/>
      <c r="E3" s="23"/>
      <c r="F3" s="20"/>
    </row>
    <row r="4" spans="1:6" x14ac:dyDescent="0.3">
      <c r="A4" s="18"/>
      <c r="B4" s="23"/>
      <c r="C4" s="23"/>
      <c r="D4" s="23"/>
      <c r="E4" s="23"/>
      <c r="F4" s="20"/>
    </row>
    <row r="5" spans="1:6" x14ac:dyDescent="0.3">
      <c r="A5" s="18"/>
      <c r="B5" s="23"/>
      <c r="C5" s="23"/>
      <c r="D5" s="23"/>
      <c r="E5" s="23"/>
      <c r="F5" s="20"/>
    </row>
    <row r="6" spans="1:6" ht="19.5" thickBot="1" x14ac:dyDescent="0.35">
      <c r="A6" s="18"/>
      <c r="B6" s="24"/>
      <c r="C6" s="24"/>
      <c r="D6" s="24"/>
      <c r="E6" s="24"/>
      <c r="F6" s="21"/>
    </row>
    <row r="7" spans="1:6" ht="20.25" thickTop="1" thickBot="1" x14ac:dyDescent="0.35">
      <c r="A7" s="44"/>
      <c r="B7" s="44"/>
      <c r="C7" s="44"/>
      <c r="D7" s="44"/>
      <c r="E7" s="44"/>
      <c r="F7" s="44"/>
    </row>
    <row r="8" spans="1:6" ht="18.75" customHeight="1" thickTop="1" x14ac:dyDescent="0.3">
      <c r="A8" s="35" t="s">
        <v>12</v>
      </c>
      <c r="B8" s="36"/>
      <c r="C8" s="36"/>
      <c r="D8" s="36"/>
      <c r="E8" s="36"/>
      <c r="F8" s="37"/>
    </row>
    <row r="9" spans="1:6" x14ac:dyDescent="0.3">
      <c r="A9" s="38"/>
      <c r="B9" s="39"/>
      <c r="C9" s="39"/>
      <c r="D9" s="39"/>
      <c r="E9" s="39"/>
      <c r="F9" s="40"/>
    </row>
    <row r="10" spans="1:6" x14ac:dyDescent="0.3">
      <c r="A10" s="38"/>
      <c r="B10" s="39"/>
      <c r="C10" s="39"/>
      <c r="D10" s="39"/>
      <c r="E10" s="39"/>
      <c r="F10" s="40"/>
    </row>
    <row r="11" spans="1:6" x14ac:dyDescent="0.3">
      <c r="A11" s="38"/>
      <c r="B11" s="39"/>
      <c r="C11" s="39"/>
      <c r="D11" s="39"/>
      <c r="E11" s="39"/>
      <c r="F11" s="40"/>
    </row>
    <row r="12" spans="1:6" x14ac:dyDescent="0.3">
      <c r="A12" s="38"/>
      <c r="B12" s="39"/>
      <c r="C12" s="39"/>
      <c r="D12" s="39"/>
      <c r="E12" s="39"/>
      <c r="F12" s="40"/>
    </row>
    <row r="13" spans="1:6" x14ac:dyDescent="0.3">
      <c r="A13" s="38"/>
      <c r="B13" s="39"/>
      <c r="C13" s="39"/>
      <c r="D13" s="39"/>
      <c r="E13" s="39"/>
      <c r="F13" s="40"/>
    </row>
    <row r="14" spans="1:6" x14ac:dyDescent="0.3">
      <c r="A14" s="38"/>
      <c r="B14" s="39"/>
      <c r="C14" s="39"/>
      <c r="D14" s="39"/>
      <c r="E14" s="39"/>
      <c r="F14" s="40"/>
    </row>
    <row r="15" spans="1:6" x14ac:dyDescent="0.3">
      <c r="A15" s="38"/>
      <c r="B15" s="39"/>
      <c r="C15" s="39"/>
      <c r="D15" s="39"/>
      <c r="E15" s="39"/>
      <c r="F15" s="40"/>
    </row>
    <row r="16" spans="1:6" x14ac:dyDescent="0.3">
      <c r="A16" s="38"/>
      <c r="B16" s="39"/>
      <c r="C16" s="39"/>
      <c r="D16" s="39"/>
      <c r="E16" s="39"/>
      <c r="F16" s="40"/>
    </row>
    <row r="17" spans="1:6" x14ac:dyDescent="0.3">
      <c r="A17" s="38"/>
      <c r="B17" s="39"/>
      <c r="C17" s="39"/>
      <c r="D17" s="39"/>
      <c r="E17" s="39"/>
      <c r="F17" s="40"/>
    </row>
    <row r="18" spans="1:6" ht="19.5" thickBot="1" x14ac:dyDescent="0.35">
      <c r="A18" s="41"/>
      <c r="B18" s="42"/>
      <c r="C18" s="42"/>
      <c r="D18" s="42"/>
      <c r="E18" s="42"/>
      <c r="F18" s="43"/>
    </row>
    <row r="19" spans="1:6" ht="19.5" thickTop="1" x14ac:dyDescent="0.3">
      <c r="A19" s="45"/>
      <c r="B19" s="45"/>
      <c r="C19" s="45"/>
      <c r="D19" s="45"/>
      <c r="E19" s="45"/>
      <c r="F19" s="45"/>
    </row>
    <row r="20" spans="1:6" x14ac:dyDescent="0.3">
      <c r="A20" s="25" t="s">
        <v>44</v>
      </c>
      <c r="B20" s="26"/>
      <c r="C20" s="26"/>
      <c r="D20" s="26"/>
      <c r="E20" s="26"/>
      <c r="F20" s="27"/>
    </row>
    <row r="21" spans="1:6" x14ac:dyDescent="0.3">
      <c r="A21" s="28" t="s">
        <v>7</v>
      </c>
      <c r="B21" s="26"/>
      <c r="C21" s="26"/>
      <c r="D21" s="26"/>
      <c r="E21" s="26"/>
      <c r="F21" s="27"/>
    </row>
    <row r="22" spans="1:6" ht="56.25" x14ac:dyDescent="0.3">
      <c r="A22" s="1" t="s">
        <v>0</v>
      </c>
      <c r="B22" s="2" t="s">
        <v>4</v>
      </c>
      <c r="C22" s="3" t="s">
        <v>2</v>
      </c>
      <c r="D22" s="3" t="s">
        <v>6</v>
      </c>
      <c r="E22" s="3" t="s">
        <v>1</v>
      </c>
      <c r="F22" s="2" t="s">
        <v>3</v>
      </c>
    </row>
    <row r="23" spans="1:6" x14ac:dyDescent="0.3">
      <c r="A23" s="5">
        <v>1</v>
      </c>
      <c r="B23" s="13" t="s">
        <v>41</v>
      </c>
      <c r="C23" s="11">
        <v>0.8</v>
      </c>
      <c r="D23" s="11" t="s">
        <v>42</v>
      </c>
      <c r="E23" s="11">
        <v>1108.57</v>
      </c>
      <c r="F23" s="12">
        <f>C23*E23</f>
        <v>886.85599999999999</v>
      </c>
    </row>
    <row r="24" spans="1:6" x14ac:dyDescent="0.3">
      <c r="A24" s="5">
        <v>2</v>
      </c>
      <c r="B24" s="13" t="s">
        <v>43</v>
      </c>
      <c r="C24" s="11">
        <v>0.8</v>
      </c>
      <c r="D24" s="11" t="s">
        <v>42</v>
      </c>
      <c r="E24" s="11">
        <v>124829.79</v>
      </c>
      <c r="F24" s="12">
        <f>C24*E24</f>
        <v>99863.831999999995</v>
      </c>
    </row>
    <row r="25" spans="1:6" x14ac:dyDescent="0.3">
      <c r="A25" s="5">
        <v>3</v>
      </c>
      <c r="B25" s="9" t="s">
        <v>45</v>
      </c>
      <c r="C25" s="5">
        <v>2.1999999999999999E-5</v>
      </c>
      <c r="D25" s="5" t="s">
        <v>13</v>
      </c>
      <c r="E25" s="5">
        <v>22940.03</v>
      </c>
      <c r="F25" s="10">
        <f>C25*E25</f>
        <v>0.50468066</v>
      </c>
    </row>
    <row r="26" spans="1:6" x14ac:dyDescent="0.3">
      <c r="A26" s="5">
        <v>4</v>
      </c>
      <c r="B26" s="9" t="s">
        <v>14</v>
      </c>
      <c r="C26" s="5">
        <v>0.89263999999999999</v>
      </c>
      <c r="D26" s="5" t="s">
        <v>13</v>
      </c>
      <c r="E26" s="5">
        <v>1424.46</v>
      </c>
      <c r="F26" s="10">
        <f t="shared" ref="F26:F49" si="0">C26*E26</f>
        <v>1271.5299744000001</v>
      </c>
    </row>
    <row r="27" spans="1:6" x14ac:dyDescent="0.3">
      <c r="A27" s="5">
        <v>5</v>
      </c>
      <c r="B27" s="15" t="s">
        <v>15</v>
      </c>
      <c r="C27" s="5">
        <v>103.4</v>
      </c>
      <c r="D27" s="5" t="s">
        <v>16</v>
      </c>
      <c r="E27" s="5">
        <v>62.22</v>
      </c>
      <c r="F27" s="10">
        <f t="shared" si="0"/>
        <v>6433.5480000000007</v>
      </c>
    </row>
    <row r="28" spans="1:6" x14ac:dyDescent="0.3">
      <c r="A28" s="5">
        <v>6</v>
      </c>
      <c r="B28" s="16" t="s">
        <v>17</v>
      </c>
      <c r="C28" s="5">
        <v>178.5</v>
      </c>
      <c r="D28" s="5" t="s">
        <v>33</v>
      </c>
      <c r="E28" s="5">
        <v>38.08</v>
      </c>
      <c r="F28" s="10">
        <f t="shared" si="0"/>
        <v>6797.28</v>
      </c>
    </row>
    <row r="29" spans="1:6" x14ac:dyDescent="0.3">
      <c r="A29" s="5">
        <v>7</v>
      </c>
      <c r="B29" s="16" t="s">
        <v>46</v>
      </c>
      <c r="C29" s="5">
        <v>53.991999999999997</v>
      </c>
      <c r="D29" s="5" t="s">
        <v>16</v>
      </c>
      <c r="E29" s="5">
        <v>5.65</v>
      </c>
      <c r="F29" s="10">
        <f t="shared" si="0"/>
        <v>305.0548</v>
      </c>
    </row>
    <row r="30" spans="1:6" x14ac:dyDescent="0.3">
      <c r="A30" s="5">
        <v>8</v>
      </c>
      <c r="B30" s="16" t="s">
        <v>18</v>
      </c>
      <c r="C30" s="5">
        <v>149.6</v>
      </c>
      <c r="D30" s="5" t="s">
        <v>34</v>
      </c>
      <c r="E30" s="5">
        <v>0.63</v>
      </c>
      <c r="F30" s="10">
        <f t="shared" si="0"/>
        <v>94.24799999999999</v>
      </c>
    </row>
    <row r="31" spans="1:6" x14ac:dyDescent="0.3">
      <c r="A31" s="5">
        <v>9</v>
      </c>
      <c r="B31" s="16" t="s">
        <v>19</v>
      </c>
      <c r="C31" s="5">
        <v>170</v>
      </c>
      <c r="D31" s="5" t="s">
        <v>34</v>
      </c>
      <c r="E31" s="5">
        <v>8.26</v>
      </c>
      <c r="F31" s="10">
        <f t="shared" si="0"/>
        <v>1404.2</v>
      </c>
    </row>
    <row r="32" spans="1:6" x14ac:dyDescent="0.3">
      <c r="A32" s="5">
        <v>10</v>
      </c>
      <c r="B32" s="16" t="s">
        <v>20</v>
      </c>
      <c r="C32" s="5">
        <v>5.2900499999999999</v>
      </c>
      <c r="D32" s="5" t="s">
        <v>33</v>
      </c>
      <c r="E32" s="5">
        <v>173.68</v>
      </c>
      <c r="F32" s="10">
        <f t="shared" si="0"/>
        <v>918.77588400000002</v>
      </c>
    </row>
    <row r="33" spans="1:6" x14ac:dyDescent="0.3">
      <c r="A33" s="5">
        <v>11</v>
      </c>
      <c r="B33" s="16" t="s">
        <v>21</v>
      </c>
      <c r="C33" s="5">
        <v>0.27434999999999998</v>
      </c>
      <c r="D33" s="5" t="s">
        <v>16</v>
      </c>
      <c r="E33" s="5">
        <v>9.1</v>
      </c>
      <c r="F33" s="10">
        <f t="shared" si="0"/>
        <v>2.4965849999999996</v>
      </c>
    </row>
    <row r="34" spans="1:6" x14ac:dyDescent="0.3">
      <c r="A34" s="5">
        <v>12</v>
      </c>
      <c r="B34" s="16" t="s">
        <v>22</v>
      </c>
      <c r="C34" s="5">
        <v>42.027000000000001</v>
      </c>
      <c r="D34" s="5" t="s">
        <v>35</v>
      </c>
      <c r="E34" s="5">
        <v>19.850000000000001</v>
      </c>
      <c r="F34" s="10">
        <f t="shared" si="0"/>
        <v>834.23595000000012</v>
      </c>
    </row>
    <row r="35" spans="1:6" x14ac:dyDescent="0.3">
      <c r="A35" s="5">
        <v>13</v>
      </c>
      <c r="B35" s="16" t="s">
        <v>23</v>
      </c>
      <c r="C35" s="5">
        <v>0.83199999999999996</v>
      </c>
      <c r="D35" s="5" t="s">
        <v>36</v>
      </c>
      <c r="E35" s="5">
        <v>101.93</v>
      </c>
      <c r="F35" s="10">
        <f t="shared" si="0"/>
        <v>84.805760000000006</v>
      </c>
    </row>
    <row r="36" spans="1:6" x14ac:dyDescent="0.3">
      <c r="A36" s="5">
        <v>14</v>
      </c>
      <c r="B36" s="16" t="s">
        <v>24</v>
      </c>
      <c r="C36" s="5">
        <v>6.7999999999999996E-3</v>
      </c>
      <c r="D36" s="5" t="s">
        <v>13</v>
      </c>
      <c r="E36" s="5">
        <v>112008.14</v>
      </c>
      <c r="F36" s="10">
        <f t="shared" si="0"/>
        <v>761.65535199999999</v>
      </c>
    </row>
    <row r="37" spans="1:6" x14ac:dyDescent="0.3">
      <c r="A37" s="5">
        <v>15</v>
      </c>
      <c r="B37" s="16" t="s">
        <v>25</v>
      </c>
      <c r="C37" s="5">
        <v>121.2</v>
      </c>
      <c r="D37" s="5" t="s">
        <v>34</v>
      </c>
      <c r="E37" s="5">
        <v>17.79</v>
      </c>
      <c r="F37" s="10">
        <f t="shared" si="0"/>
        <v>2156.1480000000001</v>
      </c>
    </row>
    <row r="38" spans="1:6" x14ac:dyDescent="0.3">
      <c r="A38" s="5">
        <v>16</v>
      </c>
      <c r="B38" s="16" t="s">
        <v>26</v>
      </c>
      <c r="C38" s="5">
        <v>400</v>
      </c>
      <c r="D38" s="5" t="s">
        <v>16</v>
      </c>
      <c r="E38" s="5">
        <v>6.41</v>
      </c>
      <c r="F38" s="10">
        <f t="shared" si="0"/>
        <v>2564</v>
      </c>
    </row>
    <row r="39" spans="1:6" x14ac:dyDescent="0.3">
      <c r="A39" s="5">
        <v>17</v>
      </c>
      <c r="B39" s="16" t="s">
        <v>27</v>
      </c>
      <c r="C39" s="5">
        <v>36.32</v>
      </c>
      <c r="D39" s="5" t="s">
        <v>16</v>
      </c>
      <c r="E39" s="5">
        <v>32.950000000000003</v>
      </c>
      <c r="F39" s="10">
        <f t="shared" si="0"/>
        <v>1196.7440000000001</v>
      </c>
    </row>
    <row r="40" spans="1:6" x14ac:dyDescent="0.3">
      <c r="A40" s="5">
        <v>18</v>
      </c>
      <c r="B40" s="16" t="s">
        <v>28</v>
      </c>
      <c r="C40" s="5">
        <v>1.6319999999999999</v>
      </c>
      <c r="D40" s="5" t="s">
        <v>37</v>
      </c>
      <c r="E40" s="5">
        <v>1601.81</v>
      </c>
      <c r="F40" s="10">
        <f t="shared" si="0"/>
        <v>2614.1539199999997</v>
      </c>
    </row>
    <row r="41" spans="1:6" x14ac:dyDescent="0.3">
      <c r="A41" s="5">
        <v>19</v>
      </c>
      <c r="B41" s="16" t="s">
        <v>29</v>
      </c>
      <c r="C41" s="5">
        <v>0.10199999999999999</v>
      </c>
      <c r="D41" s="5" t="s">
        <v>37</v>
      </c>
      <c r="E41" s="5">
        <v>1501.07</v>
      </c>
      <c r="F41" s="10">
        <f t="shared" si="0"/>
        <v>153.10914</v>
      </c>
    </row>
    <row r="42" spans="1:6" x14ac:dyDescent="0.3">
      <c r="A42" s="5">
        <v>20</v>
      </c>
      <c r="B42" s="16" t="s">
        <v>30</v>
      </c>
      <c r="C42" s="5">
        <v>4.2000000000000003E-2</v>
      </c>
      <c r="D42" s="5" t="s">
        <v>16</v>
      </c>
      <c r="E42" s="5">
        <v>100.31</v>
      </c>
      <c r="F42" s="10">
        <f t="shared" si="0"/>
        <v>4.2130200000000002</v>
      </c>
    </row>
    <row r="43" spans="1:6" x14ac:dyDescent="0.3">
      <c r="A43" s="5">
        <v>21</v>
      </c>
      <c r="B43" s="16" t="s">
        <v>31</v>
      </c>
      <c r="C43" s="5">
        <v>81.599999999999994</v>
      </c>
      <c r="D43" s="5" t="s">
        <v>33</v>
      </c>
      <c r="E43" s="5">
        <v>264.23</v>
      </c>
      <c r="F43" s="10">
        <f t="shared" si="0"/>
        <v>21561.168000000001</v>
      </c>
    </row>
    <row r="44" spans="1:6" x14ac:dyDescent="0.3">
      <c r="A44" s="5">
        <v>22</v>
      </c>
      <c r="B44" s="16" t="s">
        <v>32</v>
      </c>
      <c r="C44" s="5">
        <v>577.6</v>
      </c>
      <c r="D44" s="5" t="s">
        <v>36</v>
      </c>
      <c r="E44" s="5">
        <v>0.09</v>
      </c>
      <c r="F44" s="10">
        <f t="shared" si="0"/>
        <v>51.984000000000002</v>
      </c>
    </row>
    <row r="45" spans="1:6" x14ac:dyDescent="0.3">
      <c r="A45" s="14">
        <v>23</v>
      </c>
      <c r="B45" s="16" t="s">
        <v>47</v>
      </c>
      <c r="C45" s="5">
        <v>306</v>
      </c>
      <c r="D45" s="5" t="s">
        <v>16</v>
      </c>
      <c r="E45" s="5">
        <v>5.65</v>
      </c>
      <c r="F45" s="10">
        <f t="shared" si="0"/>
        <v>1728.9</v>
      </c>
    </row>
    <row r="46" spans="1:6" x14ac:dyDescent="0.3">
      <c r="A46" s="14">
        <v>24</v>
      </c>
      <c r="B46" s="16" t="s">
        <v>38</v>
      </c>
      <c r="C46" s="5">
        <v>14</v>
      </c>
      <c r="D46" s="5" t="s">
        <v>36</v>
      </c>
      <c r="E46" s="5">
        <v>332.72</v>
      </c>
      <c r="F46" s="10">
        <f t="shared" si="0"/>
        <v>4658.08</v>
      </c>
    </row>
    <row r="47" spans="1:6" x14ac:dyDescent="0.3">
      <c r="A47" s="5">
        <v>25</v>
      </c>
      <c r="B47" s="16" t="s">
        <v>39</v>
      </c>
      <c r="C47" s="5">
        <v>1</v>
      </c>
      <c r="D47" s="5" t="s">
        <v>36</v>
      </c>
      <c r="E47" s="5">
        <v>10055.61</v>
      </c>
      <c r="F47" s="10">
        <f t="shared" si="0"/>
        <v>10055.61</v>
      </c>
    </row>
    <row r="48" spans="1:6" x14ac:dyDescent="0.3">
      <c r="A48" s="5">
        <v>26</v>
      </c>
      <c r="B48" s="16" t="s">
        <v>40</v>
      </c>
      <c r="C48" s="5">
        <v>1</v>
      </c>
      <c r="D48" s="5" t="s">
        <v>13</v>
      </c>
      <c r="E48" s="5">
        <v>80.31</v>
      </c>
      <c r="F48" s="10">
        <f t="shared" si="0"/>
        <v>80.31</v>
      </c>
    </row>
    <row r="49" spans="1:6" x14ac:dyDescent="0.3">
      <c r="A49" s="5">
        <v>27</v>
      </c>
      <c r="B49" s="16" t="s">
        <v>48</v>
      </c>
      <c r="C49" s="5">
        <v>1</v>
      </c>
      <c r="D49" s="5" t="s">
        <v>13</v>
      </c>
      <c r="E49" s="5">
        <v>183.16</v>
      </c>
      <c r="F49" s="5">
        <f t="shared" si="0"/>
        <v>183.16</v>
      </c>
    </row>
    <row r="50" spans="1:6" x14ac:dyDescent="0.3">
      <c r="A50" s="29" t="s">
        <v>10</v>
      </c>
      <c r="B50" s="30"/>
      <c r="C50" s="30"/>
      <c r="D50" s="30"/>
      <c r="E50" s="31"/>
      <c r="F50" s="6">
        <f>SUM(F23:F49)</f>
        <v>166666.60306605996</v>
      </c>
    </row>
    <row r="51" spans="1:6" ht="19.5" customHeight="1" x14ac:dyDescent="0.3">
      <c r="A51" s="32" t="s">
        <v>8</v>
      </c>
      <c r="B51" s="33"/>
      <c r="C51" s="33"/>
      <c r="D51" s="33"/>
      <c r="E51" s="34"/>
      <c r="F51" s="6">
        <f>F52-F50</f>
        <v>33333.320613211981</v>
      </c>
    </row>
    <row r="52" spans="1:6" x14ac:dyDescent="0.3">
      <c r="A52" s="29" t="s">
        <v>9</v>
      </c>
      <c r="B52" s="30"/>
      <c r="C52" s="30"/>
      <c r="D52" s="30"/>
      <c r="E52" s="31"/>
      <c r="F52" s="6">
        <f>F50*1.2</f>
        <v>199999.92367927195</v>
      </c>
    </row>
    <row r="53" spans="1:6" x14ac:dyDescent="0.3">
      <c r="A53" s="7"/>
      <c r="B53" s="8"/>
      <c r="C53" s="8"/>
      <c r="D53" s="8"/>
      <c r="E53" s="8"/>
      <c r="F53" s="7"/>
    </row>
    <row r="54" spans="1:6" x14ac:dyDescent="0.3">
      <c r="A54" s="7"/>
      <c r="B54" s="8"/>
      <c r="C54" s="8"/>
      <c r="D54" s="8"/>
      <c r="E54" s="8"/>
      <c r="F54" s="7"/>
    </row>
  </sheetData>
  <mergeCells count="11">
    <mergeCell ref="A50:E50"/>
    <mergeCell ref="A51:E51"/>
    <mergeCell ref="A52:E52"/>
    <mergeCell ref="A8:F18"/>
    <mergeCell ref="A7:F7"/>
    <mergeCell ref="A19:F19"/>
    <mergeCell ref="A1:A6"/>
    <mergeCell ref="F1:F6"/>
    <mergeCell ref="B1:E6"/>
    <mergeCell ref="A20:F20"/>
    <mergeCell ref="A21:F2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Юлия</dc:creator>
  <cp:lastModifiedBy>Garden</cp:lastModifiedBy>
  <cp:lastPrinted>2016-09-24T18:37:54Z</cp:lastPrinted>
  <dcterms:created xsi:type="dcterms:W3CDTF">2016-09-21T11:18:44Z</dcterms:created>
  <dcterms:modified xsi:type="dcterms:W3CDTF">2020-06-05T09:41:02Z</dcterms:modified>
</cp:coreProperties>
</file>