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</workbook>
</file>

<file path=xl/sharedStrings.xml><?xml version="1.0" encoding="utf-8"?>
<sst xmlns="http://schemas.openxmlformats.org/spreadsheetml/2006/main" count="56" uniqueCount="56">
  <si>
    <t>Объект:</t>
  </si>
  <si>
    <t>Большая Диевская  4</t>
  </si>
  <si>
    <t>Адрес:</t>
  </si>
  <si>
    <t>Заказчик:</t>
  </si>
  <si>
    <t>Исполнитель</t>
  </si>
  <si>
    <t>Системы Безопасности ВВК</t>
  </si>
  <si>
    <t xml:space="preserve">СМЕТА </t>
  </si>
  <si>
    <t xml:space="preserve">Коммерческое предложение № 4
</t>
  </si>
  <si>
    <t>Наименование товара</t>
  </si>
  <si>
    <t>Колич.</t>
  </si>
  <si>
    <t>Цена за единицу 
(с НДС)</t>
  </si>
  <si>
    <t>Сумма 
(с НДС)</t>
  </si>
  <si>
    <r>
      <t xml:space="preserve">БГ ВИДЕОКАМЕРЫ простые обзорные
</t>
    </r>
    <r>
      <rPr>
        <rFont val="Arial"/>
        <sz val="12.0"/>
      </rPr>
      <t>Обзорные камеры 6Мп Уличная  EXIR</t>
    </r>
  </si>
  <si>
    <t>IP видеорегистратор Hikvision DS-7732NI-K4
без аналитики, стандартный сервер</t>
  </si>
  <si>
    <t>6 Мп IP видеокамера  купольная
(6 Мп IP видеокамера Hikvision DS-2CD2365G1-I (4мм))</t>
  </si>
  <si>
    <t>Прочие монтажные материалы</t>
  </si>
  <si>
    <t>Витая пара уличная UTP (м) - не экран., черный, уличный</t>
  </si>
  <si>
    <t>Карта пам’яті 64 Гб</t>
  </si>
  <si>
    <t>УЗЕЛ-Бокс с наполнением и системой сигнализации единый</t>
  </si>
  <si>
    <t>Кронштейн (пятка)</t>
  </si>
  <si>
    <t>Кронштейн для установки камеры на столб</t>
  </si>
  <si>
    <t>Трос металл 4мм</t>
  </si>
  <si>
    <t>Монтажный комплект (шт.)</t>
  </si>
  <si>
    <t>РАБОТЫ монтажные БГ</t>
  </si>
  <si>
    <t xml:space="preserve">Настройка и тестирование УЗЕЛ-Бокс с наполнением и системой сигнализации </t>
  </si>
  <si>
    <t>Монтаж камер</t>
  </si>
  <si>
    <t>Прокладка кабеля и оконечивание</t>
  </si>
  <si>
    <t>Пусконаладночные работы</t>
  </si>
  <si>
    <t>ВОК и пассивные компоненты:</t>
  </si>
  <si>
    <t>Кабель оптический ОПТ 4А4 (1х4+2)-4</t>
  </si>
  <si>
    <t>Кабель оптический ОПТ 8А4 (2х4+2)-4</t>
  </si>
  <si>
    <t>Крюк К 12</t>
  </si>
  <si>
    <t>Натяжитель  ASM-7</t>
  </si>
  <si>
    <t>Скрепа BCS-20 ,нержавеющая с зубьями</t>
  </si>
  <si>
    <t>Лента крепежная  201-20х0,7 бухта 50 м п</t>
  </si>
  <si>
    <t>Монтажный комплект</t>
  </si>
  <si>
    <t>Оптический Кросс</t>
  </si>
  <si>
    <t>Оптический Медиаконвертор</t>
  </si>
  <si>
    <t xml:space="preserve">Линейные работы </t>
  </si>
  <si>
    <t>Подвес кабеля связи на опорах столбовых линий, масса 1 м до 2 кг</t>
  </si>
  <si>
    <t>Монтаж комплектов крепления</t>
  </si>
  <si>
    <t>Установка оптического бокса на высоте более 3 м.</t>
  </si>
  <si>
    <t>Монтаж Оптический Кросс</t>
  </si>
  <si>
    <t>Базовые работы по монтажу оптических волокон, в оптическом боксе, включая сваарочные работы первых 2-х волокон</t>
  </si>
  <si>
    <t>Сращивания каждого следующего волокна, начиная с третьего</t>
  </si>
  <si>
    <t>Измерения оптических параметров ВОК рефлектометром на кабельной площадке с одной стороны (входной контроль)</t>
  </si>
  <si>
    <t>Измерения оптических параметров ВОК до 24 волокон рефлектометром и оптическим тестером в двух направлениях на смонтированном участке</t>
  </si>
  <si>
    <t>Проектирование</t>
  </si>
  <si>
    <t>Предварительный выезд и осмотр мест для установки оборудования в одном населенном пункте</t>
  </si>
  <si>
    <t>Проектирование городских участков прокладки / подвеса кабеля (в пределах населенного пункта)</t>
  </si>
  <si>
    <t>Монтаж и пуско-наладка системы</t>
  </si>
  <si>
    <t>Установка абонентского оборудования, с получением подтверждения корректности выполнения работ со стороны Заказчика</t>
  </si>
  <si>
    <t>Тестирование и приемо-сдаточные испытания, дней</t>
  </si>
  <si>
    <t>ИТОГО</t>
  </si>
  <si>
    <t>ИТОГО с учетом НДС, 20%</t>
  </si>
  <si>
    <t>НДС, 20%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</si>
</sst>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[$-FC19]dd\ mmmm\ yyyy\ \г\."/>
    <numFmt numFmtId="165" formatCode="0.0"/>
    <numFmt numFmtId="166" formatCode="_-* #,##0.0\ _г_р_н_._-;\-* #,##0.0\ _г_р_н_._-;_-* &quot;-&quot;?\ _г_р_н_._-;_-@"/>
    <numFmt numFmtId="167" formatCode="0.00&quot; грн.&quot;"/>
    <numFmt numFmtId="168" formatCode="_-* #,##0.00\ _г_р_н_._-;\-* #,##0.00\ _г_р_н_._-;_-* \-??\ _г_р_н_._-;_-@"/>
  </numFmts>
  <fonts count="16">
    <font>
      <sz val="11.0"/>
      <color theme="1"/>
      <name val="Arial"/>
    </font>
    <font>
      <sz val="10.0"/>
      <color theme="1"/>
      <name val="Arimo"/>
    </font>
    <font>
      <b/>
      <sz val="10.0"/>
      <color theme="1"/>
      <name val="Arimo"/>
    </font>
    <font>
      <b/>
      <sz val="10.0"/>
      <color theme="1"/>
      <name val="Century Gothic"/>
    </font>
    <font>
      <sz val="8.0"/>
      <color theme="1"/>
      <name val="Arimo"/>
    </font>
    <font>
      <b/>
      <sz val="12.0"/>
      <color theme="1"/>
      <name val="Arimo"/>
    </font>
    <font>
      <b/>
      <sz val="9.0"/>
      <color theme="1"/>
      <name val="Arimo"/>
    </font>
    <font>
      <sz val="8.0"/>
      <color theme="1"/>
      <name val="Arial"/>
    </font>
    <font>
      <sz val="12.0"/>
      <color theme="1"/>
      <name val="Arimo"/>
    </font>
    <font>
      <b/>
      <sz val="12.0"/>
      <color theme="1"/>
      <name val="Arial"/>
    </font>
    <font>
      <sz val="2.0"/>
      <color theme="1"/>
      <name val="Arial"/>
    </font>
    <font>
      <sz val="12.0"/>
      <color theme="1"/>
      <name val="Arial"/>
    </font>
    <font>
      <sz val="9.0"/>
      <color theme="1"/>
      <name val="Arimo"/>
    </font>
    <font>
      <sz val="10.0"/>
      <color theme="1"/>
      <name val="Arial"/>
    </font>
    <font>
      <sz val="9.0"/>
      <color theme="1"/>
      <name val="Arial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A5A5A5"/>
        <bgColor rgb="FFA5A5A5"/>
      </patternFill>
    </fill>
  </fills>
  <borders count="15">
    <border/>
    <border>
      <left style="medium">
        <color rgb="FF000000"/>
      </lef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3">
    <xf borderId="0" fillId="0" fontId="0" numFmtId="0" xfId="0" applyAlignment="1" applyFont="1">
      <alignment readingOrder="0" shrinkToFit="0" vertical="bottom" wrapText="0"/>
    </xf>
    <xf borderId="0" fillId="0" fontId="1" numFmtId="2" xfId="0" applyAlignment="1" applyFont="1" applyNumberFormat="1">
      <alignment horizontal="center" vertical="center"/>
    </xf>
    <xf borderId="0" fillId="0" fontId="1" numFmtId="2" xfId="0" applyAlignment="1" applyFont="1" applyNumberFormat="1">
      <alignment horizontal="center" shrinkToFit="0" wrapText="1"/>
    </xf>
    <xf borderId="0" fillId="0" fontId="1" numFmtId="0" xfId="0" applyAlignment="1" applyFont="1">
      <alignment shrinkToFit="0" wrapText="1"/>
    </xf>
    <xf borderId="0" fillId="0" fontId="2" numFmtId="2" xfId="0" applyAlignment="1" applyFont="1" applyNumberFormat="1">
      <alignment horizontal="left" vertical="center"/>
    </xf>
    <xf borderId="0" fillId="0" fontId="3" numFmtId="2" xfId="0" applyAlignment="1" applyFont="1" applyNumberFormat="1">
      <alignment horizontal="center" shrinkToFit="0" vertical="center" wrapText="1"/>
    </xf>
    <xf borderId="0" fillId="0" fontId="1" numFmtId="0" xfId="0" applyFont="1"/>
    <xf borderId="0" fillId="0" fontId="3" numFmtId="2" xfId="0" applyAlignment="1" applyFont="1" applyNumberFormat="1">
      <alignment horizontal="center" vertical="center"/>
    </xf>
    <xf borderId="0" fillId="0" fontId="2" numFmtId="2" xfId="0" applyAlignment="1" applyFont="1" applyNumberFormat="1">
      <alignment horizontal="center" vertical="center"/>
    </xf>
    <xf borderId="0" fillId="0" fontId="2" numFmtId="2" xfId="0" applyAlignment="1" applyFont="1" applyNumberFormat="1">
      <alignment horizontal="center" vertical="top"/>
    </xf>
    <xf borderId="0" fillId="0" fontId="2" numFmtId="164" xfId="0" applyAlignment="1" applyFont="1" applyNumberFormat="1">
      <alignment horizontal="center" shrinkToFit="0" vertical="top" wrapText="1"/>
    </xf>
    <xf borderId="0" fillId="0" fontId="4" numFmtId="2" xfId="0" applyAlignment="1" applyFont="1" applyNumberFormat="1">
      <alignment horizontal="center" vertical="center"/>
    </xf>
    <xf borderId="0" fillId="0" fontId="5" numFmtId="2" xfId="0" applyAlignment="1" applyFont="1" applyNumberFormat="1">
      <alignment horizontal="center" shrinkToFit="0" vertical="center" wrapText="1"/>
    </xf>
    <xf borderId="0" fillId="0" fontId="4" numFmtId="0" xfId="0" applyFont="1"/>
    <xf borderId="1" fillId="0" fontId="6" numFmtId="2" xfId="0" applyAlignment="1" applyBorder="1" applyFont="1" applyNumberFormat="1">
      <alignment horizontal="center" vertical="center"/>
    </xf>
    <xf borderId="2" fillId="0" fontId="2" numFmtId="2" xfId="0" applyAlignment="1" applyBorder="1" applyFont="1" applyNumberFormat="1">
      <alignment horizontal="center" shrinkToFit="0" wrapText="1"/>
    </xf>
    <xf borderId="2" fillId="0" fontId="6" numFmtId="2" xfId="0" applyAlignment="1" applyBorder="1" applyFont="1" applyNumberFormat="1">
      <alignment horizontal="center" shrinkToFit="0" vertical="center" wrapText="1"/>
    </xf>
    <xf borderId="3" fillId="0" fontId="6" numFmtId="0" xfId="0" applyAlignment="1" applyBorder="1" applyFont="1">
      <alignment horizontal="center" shrinkToFit="0" vertical="center" wrapText="1"/>
    </xf>
    <xf borderId="4" fillId="0" fontId="6" numFmtId="2" xfId="0" applyAlignment="1" applyBorder="1" applyFont="1" applyNumberFormat="1">
      <alignment horizontal="center" shrinkToFit="0" vertical="center" wrapText="1"/>
    </xf>
    <xf borderId="4" fillId="0" fontId="7" numFmtId="0" xfId="0" applyAlignment="1" applyBorder="1" applyFont="1">
      <alignment horizontal="center" vertical="center"/>
    </xf>
    <xf borderId="4" fillId="0" fontId="7" numFmtId="0" xfId="0" applyAlignment="1" applyBorder="1" applyFont="1">
      <alignment horizontal="left" vertical="center"/>
    </xf>
    <xf borderId="4" fillId="0" fontId="7" numFmtId="165" xfId="0" applyAlignment="1" applyBorder="1" applyFont="1" applyNumberFormat="1">
      <alignment horizontal="center" vertical="center"/>
    </xf>
    <xf borderId="5" fillId="2" fontId="8" numFmtId="0" xfId="0" applyAlignment="1" applyBorder="1" applyFill="1" applyFont="1">
      <alignment horizontal="center" vertical="center"/>
    </xf>
    <xf borderId="6" fillId="2" fontId="9" numFmtId="0" xfId="0" applyAlignment="1" applyBorder="1" applyFont="1">
      <alignment shrinkToFit="0" vertical="center" wrapText="1"/>
    </xf>
    <xf borderId="7" fillId="2" fontId="10" numFmtId="166" xfId="0" applyAlignment="1" applyBorder="1" applyFont="1" applyNumberFormat="1">
      <alignment horizontal="center" vertical="center"/>
    </xf>
    <xf borderId="8" fillId="2" fontId="11" numFmtId="167" xfId="0" applyAlignment="1" applyBorder="1" applyFont="1" applyNumberFormat="1">
      <alignment horizontal="right" vertical="center"/>
    </xf>
    <xf borderId="7" fillId="2" fontId="8" numFmtId="168" xfId="0" applyAlignment="1" applyBorder="1" applyFont="1" applyNumberFormat="1">
      <alignment horizontal="center" vertical="center"/>
    </xf>
    <xf borderId="9" fillId="0" fontId="1" numFmtId="0" xfId="0" applyAlignment="1" applyBorder="1" applyFont="1">
      <alignment horizontal="center" vertical="center"/>
    </xf>
    <xf borderId="10" fillId="0" fontId="1" numFmtId="0" xfId="0" applyAlignment="1" applyBorder="1" applyFont="1">
      <alignment horizontal="left" shrinkToFit="0" vertical="top" wrapText="1"/>
    </xf>
    <xf borderId="4" fillId="0" fontId="7" numFmtId="166" xfId="0" applyAlignment="1" applyBorder="1" applyFont="1" applyNumberFormat="1">
      <alignment horizontal="center" vertical="center"/>
    </xf>
    <xf borderId="4" fillId="0" fontId="12" numFmtId="2" xfId="0" applyAlignment="1" applyBorder="1" applyFont="1" applyNumberFormat="1">
      <alignment horizontal="center" vertical="center"/>
    </xf>
    <xf borderId="10" fillId="0" fontId="13" numFmtId="0" xfId="0" applyAlignment="1" applyBorder="1" applyFont="1">
      <alignment horizontal="left" shrinkToFit="0" vertical="top" wrapText="1"/>
    </xf>
    <xf borderId="10" fillId="0" fontId="7" numFmtId="166" xfId="0" applyAlignment="1" applyBorder="1" applyFont="1" applyNumberFormat="1">
      <alignment horizontal="center" vertical="center"/>
    </xf>
    <xf borderId="11" fillId="0" fontId="14" numFmtId="167" xfId="0" applyAlignment="1" applyBorder="1" applyFont="1" applyNumberFormat="1">
      <alignment horizontal="right" vertical="center"/>
    </xf>
    <xf borderId="10" fillId="0" fontId="12" numFmtId="168" xfId="0" applyAlignment="1" applyBorder="1" applyFont="1" applyNumberFormat="1">
      <alignment horizontal="center" vertical="center"/>
    </xf>
    <xf borderId="12" fillId="2" fontId="8" numFmtId="0" xfId="0" applyAlignment="1" applyBorder="1" applyFont="1">
      <alignment horizontal="center" vertical="center"/>
    </xf>
    <xf borderId="13" fillId="2" fontId="9" numFmtId="0" xfId="0" applyAlignment="1" applyBorder="1" applyFont="1">
      <alignment shrinkToFit="0" vertical="center" wrapText="1"/>
    </xf>
    <xf borderId="4" fillId="2" fontId="10" numFmtId="166" xfId="0" applyAlignment="1" applyBorder="1" applyFont="1" applyNumberFormat="1">
      <alignment horizontal="center" vertical="center"/>
    </xf>
    <xf borderId="14" fillId="2" fontId="11" numFmtId="167" xfId="0" applyAlignment="1" applyBorder="1" applyFont="1" applyNumberFormat="1">
      <alignment horizontal="right" vertical="center"/>
    </xf>
    <xf borderId="4" fillId="2" fontId="8" numFmtId="168" xfId="0" applyAlignment="1" applyBorder="1" applyFont="1" applyNumberFormat="1">
      <alignment horizontal="center" vertical="center"/>
    </xf>
    <xf borderId="3" fillId="0" fontId="14" numFmtId="167" xfId="0" applyAlignment="1" applyBorder="1" applyFont="1" applyNumberFormat="1">
      <alignment horizontal="right" vertical="center"/>
    </xf>
    <xf borderId="4" fillId="0" fontId="12" numFmtId="168" xfId="0" applyAlignment="1" applyBorder="1" applyFont="1" applyNumberFormat="1">
      <alignment horizontal="center" vertical="center"/>
    </xf>
    <xf borderId="13" fillId="2" fontId="9" numFmtId="0" xfId="0" applyAlignment="1" applyBorder="1" applyFont="1">
      <alignment vertical="center"/>
    </xf>
    <xf borderId="0" fillId="0" fontId="1" numFmtId="2" xfId="0" applyFont="1" applyNumberFormat="1"/>
    <xf borderId="0" fillId="0" fontId="1" numFmtId="2" xfId="0" applyAlignment="1" applyFont="1" applyNumberFormat="1">
      <alignment horizontal="center"/>
    </xf>
    <xf borderId="0" fillId="0" fontId="15" numFmtId="0" xfId="0" applyFont="1"/>
    <xf borderId="0" fillId="0" fontId="2" numFmtId="2" xfId="0" applyAlignment="1" applyFont="1" applyNumberFormat="1">
      <alignment horizontal="left" shrinkToFit="0" vertical="top" wrapText="1"/>
    </xf>
    <xf borderId="0" fillId="0" fontId="6" numFmtId="2" xfId="0" applyAlignment="1" applyFont="1" applyNumberFormat="1">
      <alignment horizontal="center" vertical="center"/>
    </xf>
    <xf borderId="0" fillId="0" fontId="5" numFmtId="0" xfId="0" applyAlignment="1" applyFont="1">
      <alignment shrinkToFit="0" wrapText="1"/>
    </xf>
    <xf borderId="0" fillId="0" fontId="6" numFmtId="4" xfId="0" applyAlignment="1" applyFont="1" applyNumberFormat="1">
      <alignment horizontal="center" vertical="center"/>
    </xf>
    <xf borderId="0" fillId="0" fontId="4" numFmtId="4" xfId="0" applyFont="1" applyNumberFormat="1"/>
    <xf borderId="0" fillId="0" fontId="8" numFmtId="0" xfId="0" applyAlignment="1" applyFont="1">
      <alignment horizontal="left"/>
    </xf>
    <xf borderId="0" fillId="0" fontId="15" numFmtId="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66675</xdr:colOff>
      <xdr:row>0</xdr:row>
      <xdr:rowOff>123825</xdr:rowOff>
    </xdr:from>
    <xdr:ext cx="447675" cy="504825"/>
    <xdr:sp>
      <xdr:nvSpPr>
        <xdr:cNvPr id="3" name="Shape 3"/>
        <xdr:cNvSpPr/>
      </xdr:nvSpPr>
      <xdr:spPr>
        <a:xfrm>
          <a:off x="5126925" y="3532350"/>
          <a:ext cx="438150" cy="49530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b="0" sz="1100" cap="none">
            <a:solidFill>
              <a:srgbClr val="FFFFFF"/>
            </a:solidFill>
          </a:endParaRPr>
        </a:p>
      </xdr:txBody>
    </xdr:sp>
    <xdr:clientData fLocksWithSheet="0"/>
  </xdr:oneCellAnchor>
  <xdr:oneCellAnchor>
    <xdr:from>
      <xdr:col>1</xdr:col>
      <xdr:colOff>581025</xdr:colOff>
      <xdr:row>0</xdr:row>
      <xdr:rowOff>0</xdr:rowOff>
    </xdr:from>
    <xdr:ext cx="4410075" cy="1857375"/>
    <xdr:grpSp>
      <xdr:nvGrpSpPr>
        <xdr:cNvPr id="2" name="Shape 2"/>
        <xdr:cNvGrpSpPr/>
      </xdr:nvGrpSpPr>
      <xdr:grpSpPr>
        <a:xfrm>
          <a:off x="3140963" y="2851313"/>
          <a:ext cx="4410075" cy="1857375"/>
          <a:chOff x="3140963" y="2851313"/>
          <a:chExt cx="4410075" cy="1857375"/>
        </a:xfrm>
      </xdr:grpSpPr>
      <xdr:grpSp>
        <xdr:nvGrpSpPr>
          <xdr:cNvPr id="4" name="Shape 4"/>
          <xdr:cNvGrpSpPr/>
        </xdr:nvGrpSpPr>
        <xdr:grpSpPr>
          <a:xfrm>
            <a:off x="3140963" y="2851313"/>
            <a:ext cx="4410075" cy="1857375"/>
            <a:chOff x="3140963" y="2851313"/>
            <a:chExt cx="4410075" cy="1857375"/>
          </a:xfrm>
        </xdr:grpSpPr>
        <xdr:sp>
          <xdr:nvSpPr>
            <xdr:cNvPr id="5" name="Shape 5"/>
            <xdr:cNvSpPr/>
          </xdr:nvSpPr>
          <xdr:spPr>
            <a:xfrm>
              <a:off x="3140963" y="2851313"/>
              <a:ext cx="4410075" cy="185737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6" name="Shape 6"/>
            <xdr:cNvGrpSpPr/>
          </xdr:nvGrpSpPr>
          <xdr:grpSpPr>
            <a:xfrm>
              <a:off x="3140963" y="2851313"/>
              <a:ext cx="4410075" cy="1857375"/>
              <a:chOff x="1366045" y="1"/>
              <a:chExt cx="5088728" cy="1962150"/>
            </a:xfrm>
          </xdr:grpSpPr>
          <xdr:sp>
            <xdr:nvSpPr>
              <xdr:cNvPr id="7" name="Shape 7"/>
              <xdr:cNvSpPr/>
            </xdr:nvSpPr>
            <xdr:spPr>
              <a:xfrm>
                <a:off x="1366045" y="1"/>
                <a:ext cx="5088725" cy="19621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grpSp>
            <xdr:nvGrpSpPr>
              <xdr:cNvPr id="8" name="Shape 8"/>
              <xdr:cNvGrpSpPr/>
            </xdr:nvGrpSpPr>
            <xdr:grpSpPr>
              <a:xfrm>
                <a:off x="4502009" y="918644"/>
                <a:ext cx="1952764" cy="1043507"/>
                <a:chOff x="3933824" y="981075"/>
                <a:chExt cx="1933575" cy="1114425"/>
              </a:xfrm>
            </xdr:grpSpPr>
            <xdr:pic>
              <xdr:nvPicPr>
                <xdr:cNvPr id="9" name="Shape 9"/>
                <xdr:cNvPicPr preferRelativeResize="0"/>
              </xdr:nvPicPr>
              <xdr:blipFill rotWithShape="1">
                <a:blip r:embed="rId1">
                  <a:alphaModFix/>
                </a:blip>
                <a:srcRect b="0" l="0" r="0" t="0"/>
                <a:stretch/>
              </xdr:blipFill>
              <xdr:spPr>
                <a:xfrm>
                  <a:off x="4019549" y="981075"/>
                  <a:ext cx="1762125" cy="619125"/>
                </a:xfrm>
                <a:prstGeom prst="rect">
                  <a:avLst/>
                </a:prstGeom>
                <a:noFill/>
                <a:ln>
                  <a:noFill/>
                </a:ln>
              </xdr:spPr>
            </xdr:pic>
            <xdr:pic>
              <xdr:nvPicPr>
                <xdr:cNvPr id="10" name="Shape 10"/>
                <xdr:cNvPicPr preferRelativeResize="0"/>
              </xdr:nvPicPr>
              <xdr:blipFill rotWithShape="1">
                <a:blip r:embed="rId2">
                  <a:alphaModFix/>
                </a:blip>
                <a:srcRect b="0" l="0" r="0" t="0"/>
                <a:stretch/>
              </xdr:blipFill>
              <xdr:spPr>
                <a:xfrm>
                  <a:off x="3933824" y="1552575"/>
                  <a:ext cx="1933575" cy="542925"/>
                </a:xfrm>
                <a:prstGeom prst="rect">
                  <a:avLst/>
                </a:prstGeom>
                <a:noFill/>
                <a:ln>
                  <a:noFill/>
                </a:ln>
              </xdr:spPr>
            </xdr:pic>
          </xdr:grpSp>
          <xdr:pic>
            <xdr:nvPicPr>
              <xdr:cNvPr id="11" name="Shape 11"/>
              <xdr:cNvPicPr preferRelativeResize="0"/>
            </xdr:nvPicPr>
            <xdr:blipFill rotWithShape="1">
              <a:blip r:embed="rId3">
                <a:alphaModFix/>
              </a:blip>
              <a:srcRect b="0" l="0" r="0" t="0"/>
              <a:stretch/>
            </xdr:blipFill>
            <xdr:spPr>
              <a:xfrm>
                <a:off x="1366045" y="1"/>
                <a:ext cx="3838190" cy="997926"/>
              </a:xfrm>
              <a:prstGeom prst="rect">
                <a:avLst/>
              </a:prstGeom>
              <a:noFill/>
              <a:ln>
                <a:noFill/>
              </a:ln>
            </xdr:spPr>
          </xdr:pic>
        </xdr:grpSp>
      </xdr:grpSp>
    </xdr:grpSp>
    <xdr:clientData fLocksWithSheet="0"/>
  </xdr:oneCellAnchor>
  <xdr:oneCellAnchor>
    <xdr:from>
      <xdr:col>1</xdr:col>
      <xdr:colOff>66675</xdr:colOff>
      <xdr:row>0</xdr:row>
      <xdr:rowOff>123825</xdr:rowOff>
    </xdr:from>
    <xdr:ext cx="447675" cy="504825"/>
    <xdr:sp>
      <xdr:nvSpPr>
        <xdr:cNvPr id="3" name="Shape 3"/>
        <xdr:cNvSpPr/>
      </xdr:nvSpPr>
      <xdr:spPr>
        <a:xfrm>
          <a:off x="5126925" y="3532350"/>
          <a:ext cx="438150" cy="49530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b="0" sz="1100" cap="none">
            <a:solidFill>
              <a:srgbClr val="FFFFFF"/>
            </a:solidFill>
          </a:endParaRPr>
        </a:p>
      </xdr:txBody>
    </xdr:sp>
    <xdr:clientData fLocksWithSheet="0"/>
  </xdr:oneCellAnchor>
  <xdr:oneCellAnchor>
    <xdr:from>
      <xdr:col>1</xdr:col>
      <xdr:colOff>581025</xdr:colOff>
      <xdr:row>0</xdr:row>
      <xdr:rowOff>0</xdr:rowOff>
    </xdr:from>
    <xdr:ext cx="4410075" cy="1857375"/>
    <xdr:grpSp>
      <xdr:nvGrpSpPr>
        <xdr:cNvPr id="2" name="Shape 2"/>
        <xdr:cNvGrpSpPr/>
      </xdr:nvGrpSpPr>
      <xdr:grpSpPr>
        <a:xfrm>
          <a:off x="3140963" y="2851313"/>
          <a:ext cx="4410075" cy="1857375"/>
          <a:chOff x="3140963" y="2851313"/>
          <a:chExt cx="4410075" cy="1857375"/>
        </a:xfrm>
      </xdr:grpSpPr>
      <xdr:grpSp>
        <xdr:nvGrpSpPr>
          <xdr:cNvPr id="12" name="Shape 12"/>
          <xdr:cNvGrpSpPr/>
        </xdr:nvGrpSpPr>
        <xdr:grpSpPr>
          <a:xfrm>
            <a:off x="3140963" y="2851313"/>
            <a:ext cx="4410075" cy="1857375"/>
            <a:chOff x="3140963" y="2851313"/>
            <a:chExt cx="4410075" cy="1857375"/>
          </a:xfrm>
        </xdr:grpSpPr>
        <xdr:sp>
          <xdr:nvSpPr>
            <xdr:cNvPr id="5" name="Shape 5"/>
            <xdr:cNvSpPr/>
          </xdr:nvSpPr>
          <xdr:spPr>
            <a:xfrm>
              <a:off x="3140963" y="2851313"/>
              <a:ext cx="4410075" cy="185737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13" name="Shape 13"/>
            <xdr:cNvGrpSpPr/>
          </xdr:nvGrpSpPr>
          <xdr:grpSpPr>
            <a:xfrm>
              <a:off x="3140963" y="2851313"/>
              <a:ext cx="4410075" cy="1857375"/>
              <a:chOff x="1366045" y="1"/>
              <a:chExt cx="5088728" cy="1962150"/>
            </a:xfrm>
          </xdr:grpSpPr>
          <xdr:sp>
            <xdr:nvSpPr>
              <xdr:cNvPr id="14" name="Shape 14"/>
              <xdr:cNvSpPr/>
            </xdr:nvSpPr>
            <xdr:spPr>
              <a:xfrm>
                <a:off x="1366045" y="1"/>
                <a:ext cx="5088725" cy="19621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grpSp>
            <xdr:nvGrpSpPr>
              <xdr:cNvPr id="15" name="Shape 15"/>
              <xdr:cNvGrpSpPr/>
            </xdr:nvGrpSpPr>
            <xdr:grpSpPr>
              <a:xfrm>
                <a:off x="4502009" y="918644"/>
                <a:ext cx="1952764" cy="1043507"/>
                <a:chOff x="3933824" y="981075"/>
                <a:chExt cx="1933575" cy="1114425"/>
              </a:xfrm>
            </xdr:grpSpPr>
            <xdr:pic>
              <xdr:nvPicPr>
                <xdr:cNvPr id="16" name="Shape 16"/>
                <xdr:cNvPicPr preferRelativeResize="0"/>
              </xdr:nvPicPr>
              <xdr:blipFill rotWithShape="1">
                <a:blip r:embed="rId1">
                  <a:alphaModFix/>
                </a:blip>
                <a:srcRect b="0" l="0" r="0" t="0"/>
                <a:stretch/>
              </xdr:blipFill>
              <xdr:spPr>
                <a:xfrm>
                  <a:off x="4019549" y="981075"/>
                  <a:ext cx="1762125" cy="619125"/>
                </a:xfrm>
                <a:prstGeom prst="rect">
                  <a:avLst/>
                </a:prstGeom>
                <a:noFill/>
                <a:ln>
                  <a:noFill/>
                </a:ln>
              </xdr:spPr>
            </xdr:pic>
            <xdr:pic>
              <xdr:nvPicPr>
                <xdr:cNvPr id="17" name="Shape 17"/>
                <xdr:cNvPicPr preferRelativeResize="0"/>
              </xdr:nvPicPr>
              <xdr:blipFill rotWithShape="1">
                <a:blip r:embed="rId2">
                  <a:alphaModFix/>
                </a:blip>
                <a:srcRect b="0" l="0" r="0" t="0"/>
                <a:stretch/>
              </xdr:blipFill>
              <xdr:spPr>
                <a:xfrm>
                  <a:off x="3933824" y="1552575"/>
                  <a:ext cx="1933575" cy="542925"/>
                </a:xfrm>
                <a:prstGeom prst="rect">
                  <a:avLst/>
                </a:prstGeom>
                <a:noFill/>
                <a:ln>
                  <a:noFill/>
                </a:ln>
              </xdr:spPr>
            </xdr:pic>
          </xdr:grpSp>
          <xdr:pic>
            <xdr:nvPicPr>
              <xdr:cNvPr id="18" name="Shape 18"/>
              <xdr:cNvPicPr preferRelativeResize="0"/>
            </xdr:nvPicPr>
            <xdr:blipFill rotWithShape="1">
              <a:blip r:embed="rId3">
                <a:alphaModFix/>
              </a:blip>
              <a:srcRect b="0" l="0" r="0" t="0"/>
              <a:stretch/>
            </xdr:blipFill>
            <xdr:spPr>
              <a:xfrm>
                <a:off x="1366045" y="1"/>
                <a:ext cx="3838190" cy="997926"/>
              </a:xfrm>
              <a:prstGeom prst="rect">
                <a:avLst/>
              </a:prstGeom>
              <a:noFill/>
              <a:ln>
                <a:noFill/>
              </a:ln>
            </xdr:spPr>
          </xdr:pic>
        </xdr:grpSp>
      </xdr:grpSp>
    </xdr:grpSp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1.0"/>
    <col customWidth="1" min="2" max="2" width="52.0"/>
    <col customWidth="1" min="3" max="3" width="13.5"/>
    <col customWidth="1" min="4" max="4" width="15.5"/>
    <col customWidth="1" min="5" max="5" width="14.88"/>
    <col customWidth="1" min="6" max="26" width="7.63"/>
  </cols>
  <sheetData>
    <row r="1">
      <c r="A1" s="1"/>
      <c r="B1" s="2"/>
      <c r="C1" s="2"/>
      <c r="D1" s="3"/>
      <c r="E1" s="3"/>
    </row>
    <row r="2">
      <c r="A2" s="1"/>
      <c r="B2" s="2"/>
      <c r="C2" s="2"/>
      <c r="D2" s="3"/>
      <c r="E2" s="3"/>
    </row>
    <row r="3">
      <c r="A3" s="1"/>
      <c r="B3" s="2"/>
      <c r="C3" s="2"/>
      <c r="D3" s="3"/>
      <c r="E3" s="3"/>
    </row>
    <row r="4">
      <c r="A4" s="1"/>
      <c r="B4" s="2"/>
      <c r="C4" s="2"/>
      <c r="D4" s="3"/>
      <c r="E4" s="3"/>
    </row>
    <row r="5">
      <c r="A5" s="1"/>
      <c r="B5" s="2"/>
      <c r="C5" s="2"/>
      <c r="D5" s="3"/>
      <c r="E5" s="3"/>
    </row>
    <row r="6">
      <c r="A6" s="1"/>
      <c r="B6" s="2"/>
      <c r="C6" s="2"/>
      <c r="D6" s="3"/>
      <c r="E6" s="3"/>
    </row>
    <row r="7">
      <c r="A7" s="4" t="s">
        <v>0</v>
      </c>
      <c r="B7" s="5" t="s">
        <v>1</v>
      </c>
      <c r="C7" s="6"/>
      <c r="D7" s="6"/>
      <c r="E7" s="6"/>
    </row>
    <row r="8">
      <c r="A8" s="4" t="s">
        <v>2</v>
      </c>
      <c r="B8" s="5"/>
      <c r="C8" s="6"/>
      <c r="D8" s="6"/>
      <c r="E8" s="6"/>
    </row>
    <row r="9">
      <c r="A9" s="4" t="s">
        <v>3</v>
      </c>
      <c r="B9" s="5"/>
      <c r="C9" s="6"/>
      <c r="D9" s="6"/>
      <c r="E9" s="6"/>
    </row>
    <row r="10">
      <c r="A10" s="4" t="s">
        <v>4</v>
      </c>
      <c r="B10" s="7" t="s">
        <v>5</v>
      </c>
      <c r="C10" s="6"/>
      <c r="D10" s="6"/>
      <c r="E10" s="6"/>
    </row>
    <row r="11">
      <c r="A11" s="8"/>
      <c r="B11" s="9" t="s">
        <v>6</v>
      </c>
      <c r="C11" s="6"/>
      <c r="D11" s="6"/>
      <c r="E11" s="6"/>
    </row>
    <row r="12">
      <c r="A12" s="1"/>
      <c r="B12" s="10">
        <v>43929.0</v>
      </c>
      <c r="C12" s="6"/>
      <c r="D12" s="6"/>
      <c r="E12" s="6"/>
    </row>
    <row r="13">
      <c r="A13" s="11"/>
      <c r="B13" s="12" t="s">
        <v>7</v>
      </c>
      <c r="C13" s="13"/>
      <c r="D13" s="13"/>
      <c r="E13" s="13"/>
    </row>
    <row r="14">
      <c r="A14" s="14"/>
      <c r="B14" s="15" t="s">
        <v>8</v>
      </c>
      <c r="C14" s="16" t="s">
        <v>9</v>
      </c>
      <c r="D14" s="17" t="s">
        <v>10</v>
      </c>
      <c r="E14" s="18" t="s">
        <v>11</v>
      </c>
    </row>
    <row r="15">
      <c r="A15" s="19"/>
      <c r="B15" s="20"/>
      <c r="C15" s="21"/>
      <c r="D15" s="6"/>
      <c r="E15" s="6"/>
    </row>
    <row r="16">
      <c r="A16" s="22"/>
      <c r="B16" s="23" t="s">
        <v>12</v>
      </c>
      <c r="C16" s="24">
        <v>1.0</v>
      </c>
      <c r="D16" s="25"/>
      <c r="E16" s="26"/>
    </row>
    <row r="17" hidden="1">
      <c r="A17" s="27">
        <v>188.0</v>
      </c>
      <c r="B17" s="28" t="s">
        <v>13</v>
      </c>
      <c r="C17" s="29"/>
      <c r="D17" s="30">
        <v>112233.6</v>
      </c>
      <c r="E17" s="30">
        <f t="shared" ref="E17:E18" si="1">D17*C17</f>
        <v>0</v>
      </c>
    </row>
    <row r="18">
      <c r="A18" s="27">
        <v>50.0</v>
      </c>
      <c r="B18" s="31" t="s">
        <v>14</v>
      </c>
      <c r="C18" s="32">
        <v>27.0</v>
      </c>
      <c r="D18" s="33">
        <v>4788.0</v>
      </c>
      <c r="E18" s="34">
        <f t="shared" si="1"/>
        <v>129276</v>
      </c>
    </row>
    <row r="19">
      <c r="A19" s="35"/>
      <c r="B19" s="36" t="s">
        <v>15</v>
      </c>
      <c r="C19" s="37">
        <v>1.0</v>
      </c>
      <c r="D19" s="38"/>
      <c r="E19" s="39"/>
    </row>
    <row r="20">
      <c r="A20" s="27">
        <v>144.0</v>
      </c>
      <c r="B20" s="28" t="s">
        <v>16</v>
      </c>
      <c r="C20" s="29">
        <v>460.0</v>
      </c>
      <c r="D20" s="40">
        <v>9.0</v>
      </c>
      <c r="E20" s="41">
        <f t="shared" ref="E20:E26" si="2">D20*C20</f>
        <v>4140</v>
      </c>
    </row>
    <row r="21" ht="15.75" customHeight="1">
      <c r="A21" s="27">
        <v>201.0</v>
      </c>
      <c r="B21" s="28" t="s">
        <v>17</v>
      </c>
      <c r="C21" s="29">
        <v>27.0</v>
      </c>
      <c r="D21" s="40">
        <v>960.0</v>
      </c>
      <c r="E21" s="41">
        <f t="shared" si="2"/>
        <v>25920</v>
      </c>
    </row>
    <row r="22" ht="15.75" customHeight="1">
      <c r="A22" s="27">
        <v>330.0</v>
      </c>
      <c r="B22" s="28" t="s">
        <v>18</v>
      </c>
      <c r="C22" s="29">
        <v>13.0</v>
      </c>
      <c r="D22" s="40">
        <v>9520.0</v>
      </c>
      <c r="E22" s="41">
        <f t="shared" si="2"/>
        <v>123760</v>
      </c>
    </row>
    <row r="23" ht="15.75" customHeight="1">
      <c r="A23" s="27">
        <v>337.0</v>
      </c>
      <c r="B23" s="28" t="s">
        <v>19</v>
      </c>
      <c r="C23" s="29">
        <f>C18</f>
        <v>27</v>
      </c>
      <c r="D23" s="40">
        <v>364.0</v>
      </c>
      <c r="E23" s="41">
        <f t="shared" si="2"/>
        <v>9828</v>
      </c>
    </row>
    <row r="24" ht="15.75" customHeight="1">
      <c r="A24" s="27">
        <v>337.0</v>
      </c>
      <c r="B24" s="28" t="s">
        <v>20</v>
      </c>
      <c r="C24" s="29">
        <v>27.0</v>
      </c>
      <c r="D24" s="40">
        <v>980.0</v>
      </c>
      <c r="E24" s="41">
        <f t="shared" si="2"/>
        <v>26460</v>
      </c>
    </row>
    <row r="25" ht="15.75" customHeight="1">
      <c r="A25" s="27">
        <v>341.0</v>
      </c>
      <c r="B25" s="28" t="s">
        <v>21</v>
      </c>
      <c r="C25" s="29">
        <v>200.0</v>
      </c>
      <c r="D25" s="40">
        <v>9.25</v>
      </c>
      <c r="E25" s="41">
        <f t="shared" si="2"/>
        <v>1850</v>
      </c>
    </row>
    <row r="26" ht="15.75" customHeight="1">
      <c r="A26" s="27">
        <v>900.0</v>
      </c>
      <c r="B26" s="28" t="s">
        <v>22</v>
      </c>
      <c r="C26" s="29">
        <f>C22</f>
        <v>13</v>
      </c>
      <c r="D26" s="40">
        <v>583.44</v>
      </c>
      <c r="E26" s="41">
        <f t="shared" si="2"/>
        <v>7584.72</v>
      </c>
    </row>
    <row r="27" ht="15.75" customHeight="1">
      <c r="A27" s="35"/>
      <c r="B27" s="42" t="s">
        <v>23</v>
      </c>
      <c r="C27" s="37">
        <v>1.0</v>
      </c>
      <c r="D27" s="38"/>
      <c r="E27" s="39"/>
    </row>
    <row r="28" ht="15.75" customHeight="1">
      <c r="A28" s="27">
        <v>1001.0</v>
      </c>
      <c r="B28" s="28" t="s">
        <v>24</v>
      </c>
      <c r="C28" s="29">
        <f>C22</f>
        <v>13</v>
      </c>
      <c r="D28" s="40">
        <v>1900.0</v>
      </c>
      <c r="E28" s="41">
        <f t="shared" ref="E28:E31" si="3">D28*C28</f>
        <v>24700</v>
      </c>
    </row>
    <row r="29" ht="15.75" customHeight="1">
      <c r="A29" s="27">
        <v>1001.0</v>
      </c>
      <c r="B29" s="28" t="s">
        <v>25</v>
      </c>
      <c r="C29" s="29">
        <v>27.0</v>
      </c>
      <c r="D29" s="40">
        <v>8950.0</v>
      </c>
      <c r="E29" s="41">
        <f t="shared" si="3"/>
        <v>241650</v>
      </c>
    </row>
    <row r="30" ht="15.75" customHeight="1">
      <c r="A30" s="27">
        <v>1006.0</v>
      </c>
      <c r="B30" s="28" t="s">
        <v>26</v>
      </c>
      <c r="C30" s="29">
        <f>C20</f>
        <v>460</v>
      </c>
      <c r="D30" s="40">
        <v>17.53</v>
      </c>
      <c r="E30" s="41">
        <f t="shared" si="3"/>
        <v>8063.8</v>
      </c>
    </row>
    <row r="31" ht="15.75" customHeight="1">
      <c r="A31" s="27">
        <v>1006.0</v>
      </c>
      <c r="B31" s="28" t="s">
        <v>27</v>
      </c>
      <c r="C31" s="29">
        <v>1.0</v>
      </c>
      <c r="D31" s="40">
        <v>41200.0</v>
      </c>
      <c r="E31" s="41">
        <f t="shared" si="3"/>
        <v>41200</v>
      </c>
    </row>
    <row r="32" ht="15.75" customHeight="1">
      <c r="A32" s="35"/>
      <c r="B32" s="42" t="s">
        <v>28</v>
      </c>
      <c r="C32" s="37">
        <v>1.0</v>
      </c>
      <c r="D32" s="38"/>
      <c r="E32" s="39"/>
    </row>
    <row r="33" ht="15.75" customHeight="1">
      <c r="A33" s="27">
        <v>1001.0</v>
      </c>
      <c r="B33" s="28" t="s">
        <v>29</v>
      </c>
      <c r="C33" s="29">
        <v>1000.0</v>
      </c>
      <c r="D33" s="40">
        <v>30.31</v>
      </c>
      <c r="E33" s="41">
        <f t="shared" ref="E33:E41" si="4">D33*C33</f>
        <v>30310</v>
      </c>
    </row>
    <row r="34" ht="15.75" customHeight="1">
      <c r="A34" s="27">
        <v>1001.0</v>
      </c>
      <c r="B34" s="28" t="s">
        <v>30</v>
      </c>
      <c r="C34" s="29">
        <v>700.0</v>
      </c>
      <c r="D34" s="40">
        <v>35.31</v>
      </c>
      <c r="E34" s="41">
        <f t="shared" si="4"/>
        <v>24717</v>
      </c>
    </row>
    <row r="35" ht="15.75" customHeight="1">
      <c r="A35" s="27">
        <v>1002.0</v>
      </c>
      <c r="B35" s="28" t="s">
        <v>31</v>
      </c>
      <c r="C35" s="29">
        <v>57.0</v>
      </c>
      <c r="D35" s="40">
        <v>37.44</v>
      </c>
      <c r="E35" s="41">
        <f t="shared" si="4"/>
        <v>2134.08</v>
      </c>
    </row>
    <row r="36" ht="15.75" customHeight="1">
      <c r="A36" s="27">
        <v>1003.0</v>
      </c>
      <c r="B36" s="28" t="s">
        <v>32</v>
      </c>
      <c r="C36" s="29">
        <f>C35*2</f>
        <v>114</v>
      </c>
      <c r="D36" s="40">
        <v>114.35</v>
      </c>
      <c r="E36" s="41">
        <f t="shared" si="4"/>
        <v>13035.9</v>
      </c>
    </row>
    <row r="37" ht="15.75" customHeight="1">
      <c r="A37" s="27">
        <v>1004.0</v>
      </c>
      <c r="B37" s="28" t="s">
        <v>33</v>
      </c>
      <c r="C37" s="29">
        <v>150.0</v>
      </c>
      <c r="D37" s="40">
        <v>6.84</v>
      </c>
      <c r="E37" s="41">
        <f t="shared" si="4"/>
        <v>1026</v>
      </c>
    </row>
    <row r="38" ht="15.75" customHeight="1">
      <c r="A38" s="27">
        <v>1005.0</v>
      </c>
      <c r="B38" s="28" t="s">
        <v>34</v>
      </c>
      <c r="C38" s="29">
        <v>4.0</v>
      </c>
      <c r="D38" s="40">
        <v>790.99</v>
      </c>
      <c r="E38" s="41">
        <f t="shared" si="4"/>
        <v>3163.96</v>
      </c>
    </row>
    <row r="39" ht="15.75" customHeight="1">
      <c r="A39" s="27">
        <v>1006.0</v>
      </c>
      <c r="B39" s="28" t="s">
        <v>35</v>
      </c>
      <c r="C39" s="29">
        <f>C22</f>
        <v>13</v>
      </c>
      <c r="D39" s="40">
        <v>600.0</v>
      </c>
      <c r="E39" s="41">
        <f t="shared" si="4"/>
        <v>7800</v>
      </c>
    </row>
    <row r="40" ht="15.75" customHeight="1">
      <c r="A40" s="27">
        <v>1007.0</v>
      </c>
      <c r="B40" s="28" t="s">
        <v>36</v>
      </c>
      <c r="C40" s="29">
        <v>1.0</v>
      </c>
      <c r="D40" s="40">
        <v>450.0</v>
      </c>
      <c r="E40" s="41">
        <f t="shared" si="4"/>
        <v>450</v>
      </c>
    </row>
    <row r="41" ht="15.75" customHeight="1">
      <c r="A41" s="27">
        <v>1008.0</v>
      </c>
      <c r="B41" s="28" t="s">
        <v>37</v>
      </c>
      <c r="C41" s="29">
        <f>C22</f>
        <v>13</v>
      </c>
      <c r="D41" s="40">
        <v>583.44</v>
      </c>
      <c r="E41" s="41">
        <f t="shared" si="4"/>
        <v>7584.72</v>
      </c>
    </row>
    <row r="42" ht="15.75" customHeight="1">
      <c r="A42" s="35"/>
      <c r="B42" s="42" t="s">
        <v>38</v>
      </c>
      <c r="C42" s="37">
        <v>1.0</v>
      </c>
      <c r="D42" s="38"/>
      <c r="E42" s="39"/>
    </row>
    <row r="43" ht="15.75" customHeight="1">
      <c r="A43" s="27">
        <v>1009.0</v>
      </c>
      <c r="B43" s="28" t="s">
        <v>39</v>
      </c>
      <c r="C43" s="29">
        <v>1700.0</v>
      </c>
      <c r="D43" s="40">
        <v>17.53</v>
      </c>
      <c r="E43" s="41">
        <f t="shared" ref="E43:E50" si="5">D43*C43</f>
        <v>29801</v>
      </c>
    </row>
    <row r="44" ht="15.75" customHeight="1">
      <c r="A44" s="27">
        <v>1011.0</v>
      </c>
      <c r="B44" s="28" t="s">
        <v>40</v>
      </c>
      <c r="C44" s="29">
        <v>74.0</v>
      </c>
      <c r="D44" s="40">
        <v>184.93</v>
      </c>
      <c r="E44" s="41">
        <f t="shared" si="5"/>
        <v>13684.82</v>
      </c>
    </row>
    <row r="45" ht="15.75" customHeight="1">
      <c r="A45" s="27">
        <v>1012.0</v>
      </c>
      <c r="B45" s="28" t="s">
        <v>41</v>
      </c>
      <c r="C45" s="29">
        <f>C22</f>
        <v>13</v>
      </c>
      <c r="D45" s="40">
        <v>195.46</v>
      </c>
      <c r="E45" s="41">
        <f t="shared" si="5"/>
        <v>2540.98</v>
      </c>
    </row>
    <row r="46" ht="15.75" customHeight="1">
      <c r="A46" s="27">
        <v>1013.0</v>
      </c>
      <c r="B46" s="28" t="s">
        <v>42</v>
      </c>
      <c r="C46" s="29">
        <v>1.0</v>
      </c>
      <c r="D46" s="40">
        <v>589.41</v>
      </c>
      <c r="E46" s="41">
        <f t="shared" si="5"/>
        <v>589.41</v>
      </c>
    </row>
    <row r="47" ht="15.75" customHeight="1">
      <c r="A47" s="27">
        <v>1014.0</v>
      </c>
      <c r="B47" s="28" t="s">
        <v>43</v>
      </c>
      <c r="C47" s="29">
        <v>15.0</v>
      </c>
      <c r="D47" s="40">
        <v>234.82</v>
      </c>
      <c r="E47" s="41">
        <f t="shared" si="5"/>
        <v>3522.3</v>
      </c>
    </row>
    <row r="48" ht="15.75" customHeight="1">
      <c r="A48" s="27">
        <v>1015.0</v>
      </c>
      <c r="B48" s="28" t="s">
        <v>44</v>
      </c>
      <c r="C48" s="29">
        <v>15.0</v>
      </c>
      <c r="D48" s="40">
        <v>48.56</v>
      </c>
      <c r="E48" s="41">
        <f t="shared" si="5"/>
        <v>728.4</v>
      </c>
    </row>
    <row r="49" ht="15.75" customHeight="1">
      <c r="A49" s="27">
        <v>1016.0</v>
      </c>
      <c r="B49" s="28" t="s">
        <v>45</v>
      </c>
      <c r="C49" s="29">
        <v>1.0</v>
      </c>
      <c r="D49" s="40">
        <v>335.96</v>
      </c>
      <c r="E49" s="41">
        <f t="shared" si="5"/>
        <v>335.96</v>
      </c>
    </row>
    <row r="50" ht="15.75" customHeight="1">
      <c r="A50" s="27">
        <v>1017.0</v>
      </c>
      <c r="B50" s="28" t="s">
        <v>46</v>
      </c>
      <c r="C50" s="29">
        <v>15.0</v>
      </c>
      <c r="D50" s="40">
        <v>653.3</v>
      </c>
      <c r="E50" s="41">
        <f t="shared" si="5"/>
        <v>9799.5</v>
      </c>
    </row>
    <row r="51" ht="15.75" customHeight="1">
      <c r="A51" s="35"/>
      <c r="B51" s="42" t="s">
        <v>47</v>
      </c>
      <c r="C51" s="37">
        <v>1.0</v>
      </c>
      <c r="D51" s="38"/>
      <c r="E51" s="39"/>
    </row>
    <row r="52" ht="15.75" customHeight="1">
      <c r="A52" s="27">
        <v>1019.0</v>
      </c>
      <c r="B52" s="28" t="s">
        <v>48</v>
      </c>
      <c r="C52" s="29">
        <v>1.0</v>
      </c>
      <c r="D52" s="40">
        <v>1006.9</v>
      </c>
      <c r="E52" s="41">
        <f t="shared" ref="E52:E53" si="6">D52*C52</f>
        <v>1006.9</v>
      </c>
    </row>
    <row r="53" ht="15.75" customHeight="1">
      <c r="A53" s="27">
        <v>1020.0</v>
      </c>
      <c r="B53" s="28" t="s">
        <v>49</v>
      </c>
      <c r="C53" s="29">
        <f>C43</f>
        <v>1700</v>
      </c>
      <c r="D53" s="40">
        <v>4.49</v>
      </c>
      <c r="E53" s="41">
        <f t="shared" si="6"/>
        <v>7633</v>
      </c>
    </row>
    <row r="54" ht="15.75" customHeight="1">
      <c r="A54" s="35"/>
      <c r="B54" s="42" t="s">
        <v>50</v>
      </c>
      <c r="C54" s="37">
        <v>1.0</v>
      </c>
      <c r="D54" s="38"/>
      <c r="E54" s="39"/>
    </row>
    <row r="55" ht="15.75" customHeight="1">
      <c r="A55" s="27">
        <v>1022.0</v>
      </c>
      <c r="B55" s="28" t="s">
        <v>51</v>
      </c>
      <c r="C55" s="29">
        <f>C41</f>
        <v>13</v>
      </c>
      <c r="D55" s="40">
        <v>532.27</v>
      </c>
      <c r="E55" s="41">
        <f t="shared" ref="E55:E56" si="7">D55*C55</f>
        <v>6919.51</v>
      </c>
    </row>
    <row r="56" ht="15.75" customHeight="1">
      <c r="A56" s="27">
        <v>1023.0</v>
      </c>
      <c r="B56" s="28" t="s">
        <v>52</v>
      </c>
      <c r="C56" s="29">
        <v>2.0</v>
      </c>
      <c r="D56" s="40">
        <v>1620.0</v>
      </c>
      <c r="E56" s="41">
        <f t="shared" si="7"/>
        <v>3240</v>
      </c>
    </row>
    <row r="57" ht="15.75" customHeight="1">
      <c r="A57" s="1"/>
      <c r="B57" s="43"/>
      <c r="C57" s="44"/>
      <c r="D57" s="45"/>
      <c r="E57" s="45"/>
    </row>
    <row r="58" ht="15.75" customHeight="1">
      <c r="A58" s="11"/>
      <c r="B58" s="46" t="s">
        <v>53</v>
      </c>
      <c r="C58" s="47"/>
      <c r="D58" s="48" t="s">
        <v>54</v>
      </c>
      <c r="E58" s="49">
        <f>SUM(E15:E56)</f>
        <v>814455.96</v>
      </c>
    </row>
    <row r="59" ht="15.75" customHeight="1">
      <c r="A59" s="11"/>
      <c r="B59" s="46"/>
      <c r="C59" s="47"/>
      <c r="D59" s="13"/>
      <c r="E59" s="50"/>
    </row>
    <row r="60" ht="15.75" customHeight="1">
      <c r="A60" s="11"/>
      <c r="B60" s="46"/>
      <c r="C60" s="47"/>
      <c r="D60" s="51" t="s">
        <v>55</v>
      </c>
      <c r="E60" s="50">
        <f>E58/6</f>
        <v>135742.66</v>
      </c>
    </row>
    <row r="61" ht="15.75" customHeight="1"/>
    <row r="62" ht="15.75" customHeight="1">
      <c r="E62" s="52"/>
    </row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