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0" windowWidth="28800" windowHeight="163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<sst xmlns="http://schemas.openxmlformats.org/spreadsheetml/2006/main" count="33" uniqueCount="32">
  <si>
    <t>№ 
п/п</t>
  </si>
  <si>
    <t>Всього:</t>
  </si>
  <si>
    <t>Взагалом:</t>
  </si>
  <si>
    <t>Необхідна 
кількість</t>
  </si>
  <si>
    <t>Вартість, грн.</t>
  </si>
  <si>
    <t>Вид матеріалу / послуги</t>
  </si>
  <si>
    <t>5.5. На великі проекти виділяються кошти у сумі 50 % від загального обсягу Бюджету участі.
5.6. Граничний кошторис для реалізації великого проекту дорівнює або перевищує 200 тис. грн., але не більше 1 000 тис. грн. Обов'язковий резерв у кошторисі проектів – 20 %.
5.7. На малі проекти виділяються кошти у сумі 50 % від загального обсягу Бюджету участі.
5.8. Граничний кошторис для реалізації малого проекту дорівнює або перевищує 50 тис. грн., але менше 200 тис. грн. Обов'язковий резерв у кошторисі проектів – 20 %.</t>
  </si>
  <si>
    <t>Пропозиція автора проекту</t>
  </si>
  <si>
    <t>Непередбачені витрати:</t>
  </si>
  <si>
    <t>Уважно заповнюйте поля Вид матеріалу/послуги, Необхідна кількість, Ціна за одиницю та загальна вартість. Перерахуйте бюджет проекту, додайте до нього 20% непередбачуваних витрат. Звертаємсо Вашу увагу, якщо розрахунок бюджету має неправильну форму або ж невірно пораховано, проект повернется на доопрацювання</t>
  </si>
  <si>
    <t>!</t>
  </si>
  <si>
    <t>Ціна за одиницю, грн без ПДВ</t>
  </si>
  <si>
    <t>Ціна за одиницю, грн з ПДВ</t>
  </si>
  <si>
    <t>Відеореєстратор DS-7716NI-K4</t>
  </si>
  <si>
    <t>Відеокамера DS-2CD2643G1-IZS (2.8-12 мм)</t>
  </si>
  <si>
    <t>Жорсткий диск Western Digital Purple WD60PURZ 6TB 64Mb 3.5"</t>
  </si>
  <si>
    <t>Кабель OK-Net КПП-ВП (100) UTP кат.5е, 4х2х0.51</t>
  </si>
  <si>
    <t>Кабель оптоволоконний ОКТ-Д(1,5)П-8Е1-0,36Ф3,5/0,22Н18-8</t>
  </si>
  <si>
    <t>Кабель ВВГ 3х1,5</t>
  </si>
  <si>
    <t>Комутатор DH-PFS3110-8ET-96</t>
  </si>
  <si>
    <t>Мережевий комутатор EtherNet CRS MIKROTIK</t>
  </si>
  <si>
    <t>Бокс герметичний SN-БГ-550-500-150.2U</t>
  </si>
  <si>
    <t>Патч-панель FOB 19/1-332-SC lite</t>
  </si>
  <si>
    <t>Шкаф серверный 19" 9U 600х600</t>
  </si>
  <si>
    <t>Бокс FOB-03-08/A</t>
  </si>
  <si>
    <t>Модуль SFP 1Gb/s</t>
  </si>
  <si>
    <t>Патчкорд LC/UPC-LC/UPC duplex 3м</t>
  </si>
  <si>
    <t>Организатор кабеля 1U 19"</t>
  </si>
  <si>
    <t>Кронштейн DS-1275ZJ-SUS</t>
  </si>
  <si>
    <t>Труба профільна 100х100х3мм, м</t>
  </si>
  <si>
    <t>Витратні матеріали</t>
  </si>
  <si>
    <t>Монтаж і налагодження системи відеоспостереження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</si>
</sst>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sz val="100"/>
      <color indexed="10"/>
      <name val="Times New Roman"/>
      <family val="1"/>
    </font>
    <font>
      <b/>
      <sz val="100"/>
      <color indexed="8"/>
      <name val="Times New Roman"/>
      <family val="1"/>
    </font>
    <font>
      <b/>
      <sz val="14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00"/>
      <color rgb="FFFF0000"/>
      <name val="Times New Roman"/>
      <family val="1"/>
    </font>
    <font>
      <b/>
      <sz val="100"/>
      <color theme="1"/>
      <name val="Times New Roman"/>
      <family val="1"/>
    </font>
    <font>
      <b/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 vertical="center"/>
    </xf>
    <xf numFmtId="0" fontId="38" fillId="0" borderId="0" xfId="0" applyFont="1" applyAlignment="1">
      <alignment/>
    </xf>
    <xf numFmtId="0" fontId="39" fillId="34" borderId="10" xfId="0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 wrapText="1"/>
    </xf>
    <xf numFmtId="0" fontId="38" fillId="34" borderId="10" xfId="0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 wrapText="1"/>
    </xf>
    <xf numFmtId="9" fontId="38" fillId="0" borderId="10" xfId="0" applyNumberFormat="1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right" vertical="center"/>
    </xf>
    <xf numFmtId="2" fontId="38" fillId="0" borderId="10" xfId="0" applyNumberFormat="1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3" xfId="0" applyFont="1" applyFill="1" applyBorder="1" applyAlignment="1">
      <alignment horizontal="center" vertical="center"/>
    </xf>
    <xf numFmtId="0" fontId="38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38" fillId="0" borderId="11" xfId="0" applyFont="1" applyFill="1" applyBorder="1" applyAlignment="1">
      <alignment horizontal="right" vertical="center"/>
    </xf>
    <xf numFmtId="0" fontId="38" fillId="0" borderId="12" xfId="0" applyFont="1" applyFill="1" applyBorder="1" applyAlignment="1">
      <alignment horizontal="right" vertical="center"/>
    </xf>
    <xf numFmtId="0" fontId="38" fillId="0" borderId="13" xfId="0" applyFont="1" applyFill="1" applyBorder="1" applyAlignment="1">
      <alignment horizontal="right" vertical="center"/>
    </xf>
    <xf numFmtId="0" fontId="38" fillId="0" borderId="11" xfId="0" applyFont="1" applyFill="1" applyBorder="1" applyAlignment="1">
      <alignment horizontal="right" vertical="center" wrapText="1"/>
    </xf>
    <xf numFmtId="0" fontId="38" fillId="0" borderId="12" xfId="0" applyFont="1" applyFill="1" applyBorder="1" applyAlignment="1">
      <alignment horizontal="right" vertical="center" wrapText="1"/>
    </xf>
    <xf numFmtId="0" fontId="38" fillId="0" borderId="13" xfId="0" applyFont="1" applyFill="1" applyBorder="1" applyAlignment="1">
      <alignment horizontal="right" vertical="center" wrapText="1"/>
    </xf>
    <xf numFmtId="2" fontId="38" fillId="0" borderId="10" xfId="0" applyNumberFormat="1" applyFont="1" applyBorder="1" applyAlignment="1">
      <alignment horizontal="center" vertical="center"/>
    </xf>
    <xf numFmtId="0" fontId="38" fillId="0" borderId="10" xfId="0" applyFont="1" applyBorder="1" applyAlignment="1">
      <alignment horizontal="left" vertical="center" wrapText="1"/>
    </xf>
    <xf numFmtId="0" fontId="38" fillId="0" borderId="10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zoomScale="120" zoomScaleNormal="120" zoomScalePageLayoutView="0" workbookViewId="0" topLeftCell="A1">
      <selection activeCell="J15" sqref="J15"/>
    </sheetView>
  </sheetViews>
  <sheetFormatPr defaultColWidth="9.140625" defaultRowHeight="15"/>
  <cols>
    <col min="1" max="1" width="5.8515625" style="2" customWidth="1"/>
    <col min="2" max="2" width="64.28125" style="2" customWidth="1"/>
    <col min="3" max="4" width="14.00390625" style="2" customWidth="1"/>
    <col min="5" max="5" width="17.140625" style="2" customWidth="1"/>
    <col min="6" max="6" width="12.7109375" style="2" customWidth="1"/>
    <col min="7" max="16384" width="9.140625" style="2" customWidth="1"/>
  </cols>
  <sheetData>
    <row r="1" spans="1:6" ht="18.75">
      <c r="A1" s="1"/>
      <c r="B1" s="16" t="s">
        <v>7</v>
      </c>
      <c r="C1" s="17"/>
      <c r="D1" s="17"/>
      <c r="E1" s="17"/>
      <c r="F1" s="18"/>
    </row>
    <row r="2" spans="1:6" ht="75">
      <c r="A2" s="3" t="s">
        <v>0</v>
      </c>
      <c r="B2" s="4" t="s">
        <v>5</v>
      </c>
      <c r="C2" s="5" t="s">
        <v>3</v>
      </c>
      <c r="D2" s="5" t="s">
        <v>11</v>
      </c>
      <c r="E2" s="5" t="s">
        <v>12</v>
      </c>
      <c r="F2" s="4" t="s">
        <v>4</v>
      </c>
    </row>
    <row r="3" spans="1:6" ht="18.75">
      <c r="A3" s="6">
        <v>1</v>
      </c>
      <c r="B3" s="28" t="s">
        <v>13</v>
      </c>
      <c r="C3" s="6">
        <v>1</v>
      </c>
      <c r="D3" s="12">
        <f>E3/1.2</f>
        <v>7857.5</v>
      </c>
      <c r="E3" s="27">
        <v>9429</v>
      </c>
      <c r="F3" s="27">
        <f>E3*C3</f>
        <v>9429</v>
      </c>
    </row>
    <row r="4" spans="1:6" ht="18.75">
      <c r="A4" s="7">
        <v>2</v>
      </c>
      <c r="B4" s="29" t="s">
        <v>14</v>
      </c>
      <c r="C4" s="7">
        <v>12</v>
      </c>
      <c r="D4" s="12">
        <f>E4/1.2</f>
        <v>5875</v>
      </c>
      <c r="E4" s="12">
        <v>7050</v>
      </c>
      <c r="F4" s="12">
        <f>E4*C4</f>
        <v>84600</v>
      </c>
    </row>
    <row r="5" spans="1:6" ht="37.5">
      <c r="A5" s="6">
        <v>3</v>
      </c>
      <c r="B5" s="29" t="s">
        <v>15</v>
      </c>
      <c r="C5" s="7">
        <v>1</v>
      </c>
      <c r="D5" s="12">
        <f>E5/1.2</f>
        <v>5232.5</v>
      </c>
      <c r="E5" s="12">
        <v>6279</v>
      </c>
      <c r="F5" s="12">
        <f aca="true" t="shared" si="0" ref="F5:F21">E5*C5</f>
        <v>6279</v>
      </c>
    </row>
    <row r="6" spans="1:6" ht="37.5">
      <c r="A6" s="7">
        <v>4</v>
      </c>
      <c r="B6" s="29" t="s">
        <v>16</v>
      </c>
      <c r="C6" s="7">
        <v>1</v>
      </c>
      <c r="D6" s="12">
        <f aca="true" t="shared" si="1" ref="D6:D21">E6/1.2</f>
        <v>2361.666666666667</v>
      </c>
      <c r="E6" s="12">
        <v>2834</v>
      </c>
      <c r="F6" s="12">
        <f t="shared" si="0"/>
        <v>2834</v>
      </c>
    </row>
    <row r="7" spans="1:6" ht="37.5">
      <c r="A7" s="6">
        <v>5</v>
      </c>
      <c r="B7" s="29" t="s">
        <v>17</v>
      </c>
      <c r="C7" s="7">
        <v>100</v>
      </c>
      <c r="D7" s="12">
        <f t="shared" si="1"/>
        <v>8.458333333333334</v>
      </c>
      <c r="E7" s="12">
        <v>10.15</v>
      </c>
      <c r="F7" s="12">
        <f t="shared" si="0"/>
        <v>1015</v>
      </c>
    </row>
    <row r="8" spans="1:6" ht="18.75">
      <c r="A8" s="7">
        <v>6</v>
      </c>
      <c r="B8" s="29" t="s">
        <v>18</v>
      </c>
      <c r="C8" s="7">
        <v>100</v>
      </c>
      <c r="D8" s="12">
        <f t="shared" si="1"/>
        <v>12.791666666666666</v>
      </c>
      <c r="E8" s="12">
        <v>15.35</v>
      </c>
      <c r="F8" s="12">
        <f t="shared" si="0"/>
        <v>1535</v>
      </c>
    </row>
    <row r="9" spans="1:6" ht="18.75">
      <c r="A9" s="6">
        <v>7</v>
      </c>
      <c r="B9" s="29" t="s">
        <v>19</v>
      </c>
      <c r="C9" s="7">
        <v>2</v>
      </c>
      <c r="D9" s="12">
        <f t="shared" si="1"/>
        <v>2625</v>
      </c>
      <c r="E9" s="12">
        <v>3150</v>
      </c>
      <c r="F9" s="12">
        <f t="shared" si="0"/>
        <v>6300</v>
      </c>
    </row>
    <row r="10" spans="1:6" ht="18.75">
      <c r="A10" s="7">
        <v>8</v>
      </c>
      <c r="B10" s="29" t="s">
        <v>20</v>
      </c>
      <c r="C10" s="7">
        <v>1</v>
      </c>
      <c r="D10" s="12">
        <f t="shared" si="1"/>
        <v>4533.333333333334</v>
      </c>
      <c r="E10" s="12">
        <v>5440</v>
      </c>
      <c r="F10" s="12">
        <f t="shared" si="0"/>
        <v>5440</v>
      </c>
    </row>
    <row r="11" spans="1:6" ht="18.75">
      <c r="A11" s="6">
        <v>9</v>
      </c>
      <c r="B11" s="29" t="s">
        <v>21</v>
      </c>
      <c r="C11" s="7">
        <v>1</v>
      </c>
      <c r="D11" s="12">
        <f t="shared" si="1"/>
        <v>1212.5</v>
      </c>
      <c r="E11" s="12">
        <v>1455</v>
      </c>
      <c r="F11" s="12">
        <f t="shared" si="0"/>
        <v>1455</v>
      </c>
    </row>
    <row r="12" spans="1:6" ht="18.75">
      <c r="A12" s="7">
        <v>10</v>
      </c>
      <c r="B12" s="29" t="s">
        <v>22</v>
      </c>
      <c r="C12" s="7">
        <v>1</v>
      </c>
      <c r="D12" s="12">
        <f t="shared" si="1"/>
        <v>628.35</v>
      </c>
      <c r="E12" s="12">
        <v>754.02</v>
      </c>
      <c r="F12" s="12">
        <f t="shared" si="0"/>
        <v>754.02</v>
      </c>
    </row>
    <row r="13" spans="1:6" ht="18.75">
      <c r="A13" s="6">
        <v>11</v>
      </c>
      <c r="B13" s="29" t="s">
        <v>23</v>
      </c>
      <c r="C13" s="7">
        <v>1</v>
      </c>
      <c r="D13" s="12">
        <f t="shared" si="1"/>
        <v>2753.3333333333335</v>
      </c>
      <c r="E13" s="12">
        <v>3304</v>
      </c>
      <c r="F13" s="12">
        <f t="shared" si="0"/>
        <v>3304</v>
      </c>
    </row>
    <row r="14" spans="1:6" ht="18.75">
      <c r="A14" s="7">
        <v>12</v>
      </c>
      <c r="B14" s="29" t="s">
        <v>24</v>
      </c>
      <c r="C14" s="7">
        <v>1</v>
      </c>
      <c r="D14" s="12">
        <f t="shared" si="1"/>
        <v>318.33333333333337</v>
      </c>
      <c r="E14" s="12">
        <v>382</v>
      </c>
      <c r="F14" s="12">
        <f t="shared" si="0"/>
        <v>382</v>
      </c>
    </row>
    <row r="15" spans="1:6" ht="18.75">
      <c r="A15" s="6">
        <v>13</v>
      </c>
      <c r="B15" s="29" t="s">
        <v>25</v>
      </c>
      <c r="C15" s="7">
        <v>4</v>
      </c>
      <c r="D15" s="12">
        <f t="shared" si="1"/>
        <v>179.16666666666669</v>
      </c>
      <c r="E15" s="12">
        <v>215</v>
      </c>
      <c r="F15" s="12">
        <f t="shared" si="0"/>
        <v>860</v>
      </c>
    </row>
    <row r="16" spans="1:6" ht="18.75">
      <c r="A16" s="7">
        <v>14</v>
      </c>
      <c r="B16" s="29" t="s">
        <v>26</v>
      </c>
      <c r="C16" s="7">
        <v>3</v>
      </c>
      <c r="D16" s="12">
        <f t="shared" si="1"/>
        <v>220.83333333333334</v>
      </c>
      <c r="E16" s="12">
        <v>265</v>
      </c>
      <c r="F16" s="12">
        <f t="shared" si="0"/>
        <v>795</v>
      </c>
    </row>
    <row r="17" spans="1:6" ht="18.75">
      <c r="A17" s="6">
        <v>15</v>
      </c>
      <c r="B17" s="29" t="s">
        <v>27</v>
      </c>
      <c r="C17" s="7">
        <v>1</v>
      </c>
      <c r="D17" s="12">
        <f t="shared" si="1"/>
        <v>185</v>
      </c>
      <c r="E17" s="12">
        <v>222</v>
      </c>
      <c r="F17" s="12">
        <f t="shared" si="0"/>
        <v>222</v>
      </c>
    </row>
    <row r="18" spans="1:6" ht="18.75">
      <c r="A18" s="7">
        <v>16</v>
      </c>
      <c r="B18" s="29" t="s">
        <v>28</v>
      </c>
      <c r="C18" s="7">
        <v>12</v>
      </c>
      <c r="D18" s="12">
        <f t="shared" si="1"/>
        <v>793.3333333333334</v>
      </c>
      <c r="E18" s="12">
        <v>952</v>
      </c>
      <c r="F18" s="12">
        <f t="shared" si="0"/>
        <v>11424</v>
      </c>
    </row>
    <row r="19" spans="1:6" ht="18.75">
      <c r="A19" s="6">
        <v>17</v>
      </c>
      <c r="B19" s="29" t="s">
        <v>29</v>
      </c>
      <c r="C19" s="7">
        <v>12</v>
      </c>
      <c r="D19" s="12">
        <f t="shared" si="1"/>
        <v>241.66666666666669</v>
      </c>
      <c r="E19" s="12">
        <v>290</v>
      </c>
      <c r="F19" s="12">
        <f t="shared" si="0"/>
        <v>3480</v>
      </c>
    </row>
    <row r="20" spans="1:6" ht="18.75">
      <c r="A20" s="7">
        <v>18</v>
      </c>
      <c r="B20" s="29" t="s">
        <v>30</v>
      </c>
      <c r="C20" s="7">
        <v>1</v>
      </c>
      <c r="D20" s="12">
        <f t="shared" si="1"/>
        <v>1075</v>
      </c>
      <c r="E20" s="12">
        <v>1290</v>
      </c>
      <c r="F20" s="12">
        <f t="shared" si="0"/>
        <v>1290</v>
      </c>
    </row>
    <row r="21" spans="1:6" ht="37.5">
      <c r="A21" s="6">
        <v>19</v>
      </c>
      <c r="B21" s="29" t="s">
        <v>31</v>
      </c>
      <c r="C21" s="7">
        <v>1</v>
      </c>
      <c r="D21" s="12">
        <f t="shared" si="1"/>
        <v>18690</v>
      </c>
      <c r="E21" s="12">
        <v>22428</v>
      </c>
      <c r="F21" s="12">
        <f t="shared" si="0"/>
        <v>22428</v>
      </c>
    </row>
    <row r="22" spans="1:6" ht="18.75">
      <c r="A22" s="7"/>
      <c r="B22" s="21" t="s">
        <v>1</v>
      </c>
      <c r="C22" s="22"/>
      <c r="D22" s="22"/>
      <c r="E22" s="23"/>
      <c r="F22" s="7">
        <f>SUM(F3:F21)</f>
        <v>163826.02000000002</v>
      </c>
    </row>
    <row r="23" spans="1:6" ht="24" customHeight="1">
      <c r="A23" s="8"/>
      <c r="B23" s="24" t="s">
        <v>8</v>
      </c>
      <c r="C23" s="25"/>
      <c r="D23" s="25"/>
      <c r="E23" s="26"/>
      <c r="F23" s="9">
        <v>0.2</v>
      </c>
    </row>
    <row r="24" spans="1:6" ht="18.75">
      <c r="A24" s="7"/>
      <c r="B24" s="21" t="s">
        <v>2</v>
      </c>
      <c r="C24" s="22"/>
      <c r="D24" s="22"/>
      <c r="E24" s="23"/>
      <c r="F24" s="12">
        <v>196591.22</v>
      </c>
    </row>
    <row r="25" spans="1:6" ht="18.75">
      <c r="A25" s="10"/>
      <c r="B25" s="11"/>
      <c r="C25" s="11"/>
      <c r="D25" s="11"/>
      <c r="E25" s="11"/>
      <c r="F25" s="10"/>
    </row>
    <row r="26" spans="1:6" ht="18.75">
      <c r="A26" s="10"/>
      <c r="B26" s="11"/>
      <c r="C26" s="11"/>
      <c r="D26" s="11"/>
      <c r="E26" s="11"/>
      <c r="F26" s="10"/>
    </row>
    <row r="27" spans="1:6" ht="18" customHeight="1">
      <c r="A27" s="13" t="s">
        <v>10</v>
      </c>
      <c r="B27" s="15" t="s">
        <v>9</v>
      </c>
      <c r="C27" s="15"/>
      <c r="D27" s="15"/>
      <c r="E27" s="15"/>
      <c r="F27" s="13" t="s">
        <v>10</v>
      </c>
    </row>
    <row r="28" spans="1:6" ht="18.75">
      <c r="A28" s="14"/>
      <c r="B28" s="15"/>
      <c r="C28" s="15"/>
      <c r="D28" s="15"/>
      <c r="E28" s="15"/>
      <c r="F28" s="14"/>
    </row>
    <row r="29" spans="1:6" ht="18.75">
      <c r="A29" s="14"/>
      <c r="B29" s="15"/>
      <c r="C29" s="15"/>
      <c r="D29" s="15"/>
      <c r="E29" s="15"/>
      <c r="F29" s="14"/>
    </row>
    <row r="30" spans="1:6" ht="18.75">
      <c r="A30" s="14"/>
      <c r="B30" s="15"/>
      <c r="C30" s="15"/>
      <c r="D30" s="15"/>
      <c r="E30" s="15"/>
      <c r="F30" s="14"/>
    </row>
    <row r="31" spans="1:6" ht="18.75">
      <c r="A31" s="14"/>
      <c r="B31" s="15"/>
      <c r="C31" s="15"/>
      <c r="D31" s="15"/>
      <c r="E31" s="15"/>
      <c r="F31" s="14"/>
    </row>
    <row r="32" spans="1:6" ht="18.75">
      <c r="A32" s="14"/>
      <c r="B32" s="15"/>
      <c r="C32" s="15"/>
      <c r="D32" s="15"/>
      <c r="E32" s="15"/>
      <c r="F32" s="14"/>
    </row>
    <row r="33" spans="1:6" ht="18.75">
      <c r="A33" s="10"/>
      <c r="B33" s="11"/>
      <c r="C33" s="11"/>
      <c r="D33" s="11"/>
      <c r="E33" s="11"/>
      <c r="F33" s="10"/>
    </row>
    <row r="34" spans="2:6" ht="18.75">
      <c r="B34" s="19" t="s">
        <v>6</v>
      </c>
      <c r="C34" s="20"/>
      <c r="D34" s="20"/>
      <c r="E34" s="20"/>
      <c r="F34" s="20"/>
    </row>
    <row r="35" spans="2:6" ht="18.75">
      <c r="B35" s="20"/>
      <c r="C35" s="20"/>
      <c r="D35" s="20"/>
      <c r="E35" s="20"/>
      <c r="F35" s="20"/>
    </row>
    <row r="36" spans="2:6" ht="18.75">
      <c r="B36" s="20"/>
      <c r="C36" s="20"/>
      <c r="D36" s="20"/>
      <c r="E36" s="20"/>
      <c r="F36" s="20"/>
    </row>
    <row r="37" spans="2:6" ht="18.75">
      <c r="B37" s="20"/>
      <c r="C37" s="20"/>
      <c r="D37" s="20"/>
      <c r="E37" s="20"/>
      <c r="F37" s="20"/>
    </row>
    <row r="38" spans="2:6" ht="18.75">
      <c r="B38" s="20"/>
      <c r="C38" s="20"/>
      <c r="D38" s="20"/>
      <c r="E38" s="20"/>
      <c r="F38" s="20"/>
    </row>
    <row r="39" spans="2:6" ht="18.75">
      <c r="B39" s="20"/>
      <c r="C39" s="20"/>
      <c r="D39" s="20"/>
      <c r="E39" s="20"/>
      <c r="F39" s="20"/>
    </row>
    <row r="40" spans="2:6" ht="18.75">
      <c r="B40" s="20"/>
      <c r="C40" s="20"/>
      <c r="D40" s="20"/>
      <c r="E40" s="20"/>
      <c r="F40" s="20"/>
    </row>
  </sheetData>
  <sheetProtection/>
  <mergeCells count="8">
    <mergeCell ref="A27:A32"/>
    <mergeCell ref="F27:F32"/>
    <mergeCell ref="B27:E32"/>
    <mergeCell ref="B1:F1"/>
    <mergeCell ref="B34:F40"/>
    <mergeCell ref="B24:E24"/>
    <mergeCell ref="B23:E23"/>
    <mergeCell ref="B22:E22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Buhgalter</cp:lastModifiedBy>
  <cp:lastPrinted>2016-09-24T18:37:54Z</cp:lastPrinted>
  <dcterms:created xsi:type="dcterms:W3CDTF">2016-09-21T11:18:44Z</dcterms:created>
  <dcterms:modified xsi:type="dcterms:W3CDTF">2020-05-22T13:34:01Z</dcterms:modified>
  <cp:category/>
  <cp:version/>
  <cp:contentType/>
  <cp:contentStatus/>
</cp:coreProperties>
</file>