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р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27" i="1"/>
  <c r="F28" i="1"/>
  <c r="F30" i="1"/>
  <c r="F31" i="1"/>
  <c r="F32" i="1"/>
  <c r="F33" i="1"/>
  <c r="F34" i="1"/>
  <c r="F36" i="1"/>
  <c r="C26" i="1"/>
  <c r="F26" i="1" s="1"/>
  <c r="F24" i="1"/>
  <c r="F25" i="1"/>
  <c r="F29" i="1"/>
  <c r="F35" i="1"/>
  <c r="F37" i="1"/>
  <c r="F38" i="1"/>
  <c r="F23" i="1"/>
  <c r="F42" i="1" l="1"/>
  <c r="F41" i="1" s="1"/>
</calcChain>
</file>

<file path=xl/sharedStrings.xml><?xml version="1.0" encoding="utf-8"?>
<sst xmlns="http://schemas.openxmlformats.org/spreadsheetml/2006/main" count="48" uniqueCount="26">
  <si>
    <t>№ 
п/п</t>
  </si>
  <si>
    <t>Ціна за одиницю, грн</t>
  </si>
  <si>
    <t>Необхідна 
кількість</t>
  </si>
  <si>
    <t>Вид матеріалу / послуги</t>
  </si>
  <si>
    <t>!</t>
  </si>
  <si>
    <t>Одиниця вимірювання</t>
  </si>
  <si>
    <t>Назва проєкту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</si>
  <si>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</si>
  <si>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</si>
  <si>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</si>
  <si>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</si>
  <si>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</si>
  <si>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</si>
  <si>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шт</t>
  </si>
  <si>
    <t>Кожух-кришка для гантелі 9мм. WDS 2940мм</t>
  </si>
  <si>
    <t>Вікно WDS 6S (ширина=1036, висота=2940)</t>
  </si>
  <si>
    <t>Москітна сітка (934мм х 619мм)</t>
  </si>
  <si>
    <t>Москітна сітка (930мм х 619мм)</t>
  </si>
  <si>
    <t>Москітна сітка (932мм х 619мм)</t>
  </si>
  <si>
    <t>Вікно WDS 6S (ширина=1032, висота=2940)</t>
  </si>
  <si>
    <t>Вікно WDS 6S (ширина=1034, висота=2940)</t>
  </si>
  <si>
    <t>Відлив (1850 х 200)</t>
  </si>
  <si>
    <t>Відлив (1500 х 50)</t>
  </si>
  <si>
    <t>Відлив (1040 х 50)</t>
  </si>
  <si>
    <t>Додаткові послуги</t>
  </si>
  <si>
    <t>Вартість,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</si>
</sst>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167" fontId="2" fillId="4" borderId="1" xfId="0" applyNumberFormat="1" applyFont="1" applyFill="1" applyBorder="1" applyAlignment="1">
      <alignment horizontal="right" vertical="center"/>
    </xf>
    <xf numFmtId="167" fontId="2" fillId="4" borderId="1" xfId="0" applyNumberFormat="1" applyFont="1" applyFill="1" applyBorder="1"/>
    <xf numFmtId="167" fontId="2" fillId="4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70" zoomScaleNormal="70" workbookViewId="0">
      <selection activeCell="I40" sqref="I40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6.28515625" style="4" customWidth="1"/>
    <col min="7" max="16384" width="9.140625" style="4"/>
  </cols>
  <sheetData>
    <row r="1" spans="1:6" ht="18" customHeight="1" x14ac:dyDescent="0.3">
      <c r="A1" s="25" t="s">
        <v>4</v>
      </c>
      <c r="B1" s="30" t="s">
        <v>11</v>
      </c>
      <c r="C1" s="30"/>
      <c r="D1" s="30"/>
      <c r="E1" s="30"/>
      <c r="F1" s="27" t="s">
        <v>4</v>
      </c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 t="s">
        <v>12</v>
      </c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6</v>
      </c>
      <c r="B20" s="34"/>
      <c r="C20" s="34"/>
      <c r="D20" s="34"/>
      <c r="E20" s="34"/>
      <c r="F20" s="35"/>
    </row>
    <row r="21" spans="1:6" x14ac:dyDescent="0.3">
      <c r="A21" s="36" t="s">
        <v>7</v>
      </c>
      <c r="B21" s="34"/>
      <c r="C21" s="34"/>
      <c r="D21" s="34"/>
      <c r="E21" s="34"/>
      <c r="F21" s="35"/>
    </row>
    <row r="22" spans="1:6" ht="56.25" x14ac:dyDescent="0.3">
      <c r="A22" s="1" t="s">
        <v>0</v>
      </c>
      <c r="B22" s="2" t="s">
        <v>3</v>
      </c>
      <c r="C22" s="3" t="s">
        <v>2</v>
      </c>
      <c r="D22" s="3" t="s">
        <v>5</v>
      </c>
      <c r="E22" s="3" t="s">
        <v>1</v>
      </c>
      <c r="F22" s="2" t="s">
        <v>25</v>
      </c>
    </row>
    <row r="23" spans="1:6" x14ac:dyDescent="0.3">
      <c r="A23" s="5">
        <v>1</v>
      </c>
      <c r="B23" s="37" t="s">
        <v>15</v>
      </c>
      <c r="C23" s="5">
        <v>3</v>
      </c>
      <c r="D23" s="5" t="s">
        <v>13</v>
      </c>
      <c r="E23" s="39">
        <v>3850.64</v>
      </c>
      <c r="F23" s="39">
        <f>C23*E23</f>
        <v>11551.92</v>
      </c>
    </row>
    <row r="24" spans="1:6" x14ac:dyDescent="0.3">
      <c r="A24" s="5">
        <v>2</v>
      </c>
      <c r="B24" s="37" t="s">
        <v>15</v>
      </c>
      <c r="C24" s="5">
        <v>1</v>
      </c>
      <c r="D24" s="5" t="s">
        <v>13</v>
      </c>
      <c r="E24" s="39">
        <v>3850.44</v>
      </c>
      <c r="F24" s="39">
        <f>C24*E24</f>
        <v>3850.44</v>
      </c>
    </row>
    <row r="25" spans="1:6" x14ac:dyDescent="0.3">
      <c r="A25" s="5">
        <v>3</v>
      </c>
      <c r="B25" s="37" t="s">
        <v>15</v>
      </c>
      <c r="C25" s="5">
        <v>1</v>
      </c>
      <c r="D25" s="5" t="s">
        <v>13</v>
      </c>
      <c r="E25" s="39">
        <v>4815.8999999999996</v>
      </c>
      <c r="F25" s="39">
        <f>C25*E25</f>
        <v>4815.8999999999996</v>
      </c>
    </row>
    <row r="26" spans="1:6" x14ac:dyDescent="0.3">
      <c r="A26" s="5">
        <v>4</v>
      </c>
      <c r="B26" s="37" t="s">
        <v>14</v>
      </c>
      <c r="C26" s="5">
        <f>4+3+3+3+3+2+2+2+2</f>
        <v>24</v>
      </c>
      <c r="D26" s="5" t="s">
        <v>13</v>
      </c>
      <c r="E26" s="39">
        <v>760.93</v>
      </c>
      <c r="F26" s="39">
        <f t="shared" ref="F26:F36" si="0">C26*E26</f>
        <v>18262.32</v>
      </c>
    </row>
    <row r="27" spans="1:6" x14ac:dyDescent="0.3">
      <c r="A27" s="5">
        <v>5</v>
      </c>
      <c r="B27" s="37" t="s">
        <v>16</v>
      </c>
      <c r="C27" s="5">
        <v>1</v>
      </c>
      <c r="D27" s="5" t="s">
        <v>13</v>
      </c>
      <c r="E27" s="39">
        <v>123.47</v>
      </c>
      <c r="F27" s="39">
        <f t="shared" si="0"/>
        <v>123.47</v>
      </c>
    </row>
    <row r="28" spans="1:6" x14ac:dyDescent="0.3">
      <c r="A28" s="5">
        <v>6</v>
      </c>
      <c r="B28" s="37" t="s">
        <v>19</v>
      </c>
      <c r="C28" s="5">
        <v>9</v>
      </c>
      <c r="D28" s="5" t="s">
        <v>13</v>
      </c>
      <c r="E28" s="39">
        <v>3836.11</v>
      </c>
      <c r="F28" s="39">
        <f t="shared" si="0"/>
        <v>34524.99</v>
      </c>
    </row>
    <row r="29" spans="1:6" x14ac:dyDescent="0.3">
      <c r="A29" s="5">
        <v>7</v>
      </c>
      <c r="B29" s="37" t="s">
        <v>17</v>
      </c>
      <c r="C29" s="5">
        <v>3</v>
      </c>
      <c r="D29" s="5" t="s">
        <v>13</v>
      </c>
      <c r="E29" s="39">
        <v>123.14</v>
      </c>
      <c r="F29" s="39">
        <f>C29*E29</f>
        <v>369.42</v>
      </c>
    </row>
    <row r="30" spans="1:6" x14ac:dyDescent="0.3">
      <c r="A30" s="5">
        <v>8</v>
      </c>
      <c r="B30" s="37" t="s">
        <v>19</v>
      </c>
      <c r="C30" s="5">
        <v>3</v>
      </c>
      <c r="D30" s="5" t="s">
        <v>13</v>
      </c>
      <c r="E30" s="39">
        <v>4798.92</v>
      </c>
      <c r="F30" s="39">
        <f t="shared" si="0"/>
        <v>14396.76</v>
      </c>
    </row>
    <row r="31" spans="1:6" x14ac:dyDescent="0.3">
      <c r="A31" s="5">
        <v>9</v>
      </c>
      <c r="B31" s="37" t="s">
        <v>19</v>
      </c>
      <c r="C31" s="5">
        <v>3</v>
      </c>
      <c r="D31" s="5" t="s">
        <v>13</v>
      </c>
      <c r="E31" s="39">
        <v>3835.9</v>
      </c>
      <c r="F31" s="39">
        <f t="shared" si="0"/>
        <v>11507.7</v>
      </c>
    </row>
    <row r="32" spans="1:6" x14ac:dyDescent="0.3">
      <c r="A32" s="5">
        <v>10</v>
      </c>
      <c r="B32" s="37" t="s">
        <v>20</v>
      </c>
      <c r="C32" s="5">
        <v>6</v>
      </c>
      <c r="D32" s="5" t="s">
        <v>13</v>
      </c>
      <c r="E32" s="39">
        <v>3845.47</v>
      </c>
      <c r="F32" s="39">
        <f t="shared" si="0"/>
        <v>23072.82</v>
      </c>
    </row>
    <row r="33" spans="1:6" x14ac:dyDescent="0.3">
      <c r="A33" s="5">
        <v>11</v>
      </c>
      <c r="B33" s="37" t="s">
        <v>20</v>
      </c>
      <c r="C33" s="5">
        <v>2</v>
      </c>
      <c r="D33" s="5" t="s">
        <v>13</v>
      </c>
      <c r="E33" s="39">
        <v>4809.24</v>
      </c>
      <c r="F33" s="39">
        <f t="shared" si="0"/>
        <v>9618.48</v>
      </c>
    </row>
    <row r="34" spans="1:6" x14ac:dyDescent="0.3">
      <c r="A34" s="5">
        <v>12</v>
      </c>
      <c r="B34" s="37" t="s">
        <v>20</v>
      </c>
      <c r="C34" s="5">
        <v>2</v>
      </c>
      <c r="D34" s="5" t="s">
        <v>13</v>
      </c>
      <c r="E34" s="39">
        <v>3845.27</v>
      </c>
      <c r="F34" s="39">
        <f t="shared" si="0"/>
        <v>7690.54</v>
      </c>
    </row>
    <row r="35" spans="1:6" x14ac:dyDescent="0.3">
      <c r="A35" s="5">
        <v>13</v>
      </c>
      <c r="B35" s="37" t="s">
        <v>18</v>
      </c>
      <c r="C35" s="5">
        <v>2</v>
      </c>
      <c r="D35" s="5" t="s">
        <v>13</v>
      </c>
      <c r="E35" s="39">
        <v>123.31</v>
      </c>
      <c r="F35" s="39">
        <f>C35*E35</f>
        <v>246.62</v>
      </c>
    </row>
    <row r="36" spans="1:6" x14ac:dyDescent="0.3">
      <c r="A36" s="5">
        <v>14</v>
      </c>
      <c r="B36" s="37" t="s">
        <v>21</v>
      </c>
      <c r="C36" s="5">
        <v>18</v>
      </c>
      <c r="D36" s="5" t="s">
        <v>13</v>
      </c>
      <c r="E36" s="39">
        <v>91.35</v>
      </c>
      <c r="F36" s="39">
        <f t="shared" si="0"/>
        <v>1644.3</v>
      </c>
    </row>
    <row r="37" spans="1:6" x14ac:dyDescent="0.3">
      <c r="A37" s="5">
        <v>15</v>
      </c>
      <c r="B37" s="37" t="s">
        <v>22</v>
      </c>
      <c r="C37" s="5">
        <v>24</v>
      </c>
      <c r="D37" s="5" t="s">
        <v>13</v>
      </c>
      <c r="E37" s="39">
        <v>28.51</v>
      </c>
      <c r="F37" s="39">
        <f t="shared" ref="F37:F39" si="1">C37*E37</f>
        <v>684.24</v>
      </c>
    </row>
    <row r="38" spans="1:6" x14ac:dyDescent="0.3">
      <c r="A38" s="5">
        <v>16</v>
      </c>
      <c r="B38" s="37" t="s">
        <v>23</v>
      </c>
      <c r="C38" s="5">
        <v>30</v>
      </c>
      <c r="D38" s="5" t="s">
        <v>13</v>
      </c>
      <c r="E38" s="39">
        <v>20.99</v>
      </c>
      <c r="F38" s="39">
        <f>C38*E38</f>
        <v>629.69999999999993</v>
      </c>
    </row>
    <row r="39" spans="1:6" x14ac:dyDescent="0.3">
      <c r="A39" s="5">
        <v>17</v>
      </c>
      <c r="B39" s="38" t="s">
        <v>24</v>
      </c>
      <c r="C39" s="38"/>
      <c r="D39" s="38"/>
      <c r="E39" s="40"/>
      <c r="F39" s="41">
        <v>23000</v>
      </c>
    </row>
    <row r="40" spans="1:6" x14ac:dyDescent="0.3">
      <c r="A40" s="8" t="s">
        <v>10</v>
      </c>
      <c r="B40" s="9"/>
      <c r="C40" s="9"/>
      <c r="D40" s="9"/>
      <c r="E40" s="10"/>
      <c r="F40" s="39">
        <f>ROUND(SUM(F23:F39),0)</f>
        <v>165990</v>
      </c>
    </row>
    <row r="41" spans="1:6" ht="19.5" customHeight="1" x14ac:dyDescent="0.3">
      <c r="A41" s="11" t="s">
        <v>8</v>
      </c>
      <c r="B41" s="12"/>
      <c r="C41" s="12"/>
      <c r="D41" s="12"/>
      <c r="E41" s="13"/>
      <c r="F41" s="39">
        <f>F42-F40</f>
        <v>33198</v>
      </c>
    </row>
    <row r="42" spans="1:6" x14ac:dyDescent="0.3">
      <c r="A42" s="8" t="s">
        <v>9</v>
      </c>
      <c r="B42" s="9"/>
      <c r="C42" s="9"/>
      <c r="D42" s="9"/>
      <c r="E42" s="10"/>
      <c r="F42" s="39">
        <f>F40*1.2</f>
        <v>199188</v>
      </c>
    </row>
    <row r="43" spans="1:6" x14ac:dyDescent="0.3">
      <c r="A43" s="6"/>
      <c r="B43" s="7"/>
      <c r="C43" s="7"/>
      <c r="D43" s="7"/>
      <c r="E43" s="7"/>
      <c r="F43" s="6"/>
    </row>
    <row r="44" spans="1:6" x14ac:dyDescent="0.3">
      <c r="A44" s="6"/>
      <c r="B44" s="7"/>
      <c r="C44" s="7"/>
      <c r="D44" s="7"/>
      <c r="E44" s="7"/>
      <c r="F44" s="6"/>
    </row>
  </sheetData>
  <mergeCells count="11">
    <mergeCell ref="A1:A6"/>
    <mergeCell ref="F1:F6"/>
    <mergeCell ref="B1:E6"/>
    <mergeCell ref="A20:F20"/>
    <mergeCell ref="A21:F21"/>
    <mergeCell ref="A40:E40"/>
    <mergeCell ref="A41:E41"/>
    <mergeCell ref="A42:E42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2020-05-15T13:18:25Z</dcterms:modified>
</cp:coreProperties>
</file>