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40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C32" i="1" l="1"/>
  <c r="E32" i="1"/>
  <c r="E39" i="1" l="1"/>
  <c r="E48" i="1"/>
  <c r="E50" i="1" s="1"/>
  <c r="E51" i="1" s="1"/>
  <c r="E31" i="1"/>
  <c r="E29" i="1"/>
  <c r="E28" i="1"/>
  <c r="E26" i="1"/>
  <c r="E20" i="1"/>
  <c r="E15" i="1"/>
  <c r="E14" i="1"/>
  <c r="E12" i="1"/>
  <c r="E7" i="1"/>
  <c r="E5" i="1"/>
  <c r="E6" i="1"/>
  <c r="E4" i="1"/>
  <c r="E19" i="1"/>
  <c r="E18" i="1"/>
  <c r="E21" i="1" l="1"/>
  <c r="E34" i="1"/>
  <c r="E16" i="1"/>
</calcChain>
</file>

<file path=xl/sharedStrings.xml><?xml version="1.0" encoding="utf-8"?>
<sst xmlns="http://schemas.openxmlformats.org/spreadsheetml/2006/main" count="55" uniqueCount="47">
  <si>
    <t>Палатки</t>
  </si>
  <si>
    <t>Лавочки</t>
  </si>
  <si>
    <t>Кол-во, шт</t>
  </si>
  <si>
    <t>Цена, грн</t>
  </si>
  <si>
    <t>Стоимость, грн</t>
  </si>
  <si>
    <t>ЭКТА Несущая конструкция</t>
  </si>
  <si>
    <t>Notebook</t>
  </si>
  <si>
    <t>Led- панели</t>
  </si>
  <si>
    <t>Видеопроцессор DBS-HVT13VP</t>
  </si>
  <si>
    <t>Свет заливной (лампы, кабель-каналы)</t>
  </si>
  <si>
    <t>Свет динамический (пульт световой+ световые головы - 8шт)</t>
  </si>
  <si>
    <t>Звук РА система (Мониторы,Акустическая система, усилители, колонки и т.п)</t>
  </si>
  <si>
    <t>Звук бек-лайн (микрофоны, стойки, эквалайзеры и т.п.)</t>
  </si>
  <si>
    <t>Палатки для персонала и оборудования</t>
  </si>
  <si>
    <t>Сцена 6/8/1,2 с портальными башнями</t>
  </si>
  <si>
    <t>Установка и демонтаж сцены и оборудования</t>
  </si>
  <si>
    <t>Итого по разделу:</t>
  </si>
  <si>
    <t>Установка и демонтаж палаточного городка</t>
  </si>
  <si>
    <t>Обслуживание сцены во время концерта</t>
  </si>
  <si>
    <t>Печать флаеров</t>
  </si>
  <si>
    <t>Аренда билл-бордов и скролл-бордов (1мес.)</t>
  </si>
  <si>
    <t>Интернет-реклама (Facebook, Instagram)</t>
  </si>
  <si>
    <t>Трансляция на медиа-экранах</t>
  </si>
  <si>
    <t>Раздача флаеров (право раздачи в ТЦ+оплата раздатчика)</t>
  </si>
  <si>
    <t>Работа дизайнера</t>
  </si>
  <si>
    <t>Изготовление рекламных роликов</t>
  </si>
  <si>
    <t>4.       Затраты на рекламу</t>
  </si>
  <si>
    <t>3.      Транспортные расходы</t>
  </si>
  <si>
    <t>1.       Аренда сцены и сценического оборудования</t>
  </si>
  <si>
    <t>2.       Аренда оборудования для городка</t>
  </si>
  <si>
    <t>Оплата электричества</t>
  </si>
  <si>
    <t>Аренда биотуалетов</t>
  </si>
  <si>
    <t>Уборка территории</t>
  </si>
  <si>
    <t>Статья затрат</t>
  </si>
  <si>
    <t>№ п/п</t>
  </si>
  <si>
    <t>Итого на проведение фестиваля:</t>
  </si>
  <si>
    <t>Затраты на проведение фестиваля "Ратха-Ятра" в Днепре</t>
  </si>
  <si>
    <t>5.       Затраты на приглашённых артистов</t>
  </si>
  <si>
    <t>Печать информационных баннеров для городка и фотозоны</t>
  </si>
  <si>
    <t>Гонорар для приглашённых артистов</t>
  </si>
  <si>
    <t>Билеты и размещение артистов</t>
  </si>
  <si>
    <t>Транспортные и бытовые затраты артистов в городе</t>
  </si>
  <si>
    <t>6.       Угощения для гостей на 4000 чел.</t>
  </si>
  <si>
    <t>Реклама на телевидении</t>
  </si>
  <si>
    <t>7.      Украшение и фестивальной колесницы</t>
  </si>
  <si>
    <t>9.       Коммунальные услуги</t>
  </si>
  <si>
    <t>8.      Призы для участников конкурсов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</si>
</sst>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 applyFill="1"/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1" xfId="0" applyFont="1" applyBorder="1"/>
    <xf numFmtId="0" fontId="0" fillId="0" borderId="1" xfId="0" applyFont="1" applyFill="1" applyBorder="1"/>
    <xf numFmtId="0" fontId="4" fillId="3" borderId="3" xfId="0" applyFont="1" applyFill="1" applyBorder="1"/>
    <xf numFmtId="0" fontId="5" fillId="3" borderId="0" xfId="0" applyFont="1" applyFill="1"/>
    <xf numFmtId="0" fontId="4" fillId="3" borderId="0" xfId="0" applyFont="1" applyFill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3" fillId="0" borderId="9" xfId="0" applyFont="1" applyBorder="1"/>
    <xf numFmtId="0" fontId="1" fillId="0" borderId="8" xfId="0" applyFont="1" applyFill="1" applyBorder="1"/>
    <xf numFmtId="0" fontId="0" fillId="0" borderId="9" xfId="0" applyFont="1" applyFill="1" applyBorder="1"/>
    <xf numFmtId="0" fontId="0" fillId="0" borderId="8" xfId="0" applyFont="1" applyFill="1" applyBorder="1"/>
    <xf numFmtId="0" fontId="0" fillId="0" borderId="12" xfId="0" applyBorder="1"/>
    <xf numFmtId="0" fontId="2" fillId="0" borderId="13" xfId="0" applyFont="1" applyBorder="1"/>
    <xf numFmtId="0" fontId="0" fillId="0" borderId="13" xfId="0" applyBorder="1"/>
    <xf numFmtId="0" fontId="3" fillId="0" borderId="14" xfId="0" applyFont="1" applyBorder="1"/>
    <xf numFmtId="0" fontId="6" fillId="0" borderId="0" xfId="0" applyFont="1"/>
    <xf numFmtId="0" fontId="0" fillId="3" borderId="0" xfId="0" applyFill="1"/>
    <xf numFmtId="0" fontId="0" fillId="0" borderId="1" xfId="0" applyFont="1" applyBorder="1"/>
    <xf numFmtId="0" fontId="0" fillId="0" borderId="9" xfId="0" applyFont="1" applyBorder="1"/>
    <xf numFmtId="0" fontId="3" fillId="0" borderId="1" xfId="0" applyFont="1" applyBorder="1"/>
    <xf numFmtId="0" fontId="1" fillId="2" borderId="8" xfId="0" applyFont="1" applyFill="1" applyBorder="1" applyAlignment="1"/>
    <xf numFmtId="0" fontId="0" fillId="0" borderId="1" xfId="0" applyBorder="1" applyAlignment="1"/>
    <xf numFmtId="0" fontId="0" fillId="0" borderId="9" xfId="0" applyBorder="1" applyAlignment="1"/>
    <xf numFmtId="0" fontId="1" fillId="2" borderId="5" xfId="0" applyFont="1" applyFill="1" applyBorder="1" applyAlignment="1"/>
    <xf numFmtId="0" fontId="0" fillId="0" borderId="6" xfId="0" applyBorder="1" applyAlignment="1"/>
    <xf numFmtId="0" fontId="0" fillId="0" borderId="7" xfId="0" applyBorder="1" applyAlignment="1"/>
    <xf numFmtId="0" fontId="1" fillId="2" borderId="10" xfId="0" applyFont="1" applyFill="1" applyBorder="1" applyAlignment="1"/>
    <xf numFmtId="0" fontId="1" fillId="2" borderId="4" xfId="0" applyFont="1" applyFill="1" applyBorder="1" applyAlignment="1"/>
    <xf numFmtId="0" fontId="1" fillId="2" borderId="11" xfId="0" applyFont="1" applyFill="1" applyBorder="1" applyAlignment="1"/>
    <xf numFmtId="9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topLeftCell="A34" workbookViewId="0">
      <selection activeCell="E53" sqref="E53"/>
    </sheetView>
  </sheetViews>
  <sheetFormatPr defaultRowHeight="15" x14ac:dyDescent="0.25"/>
  <cols>
    <col min="1" max="1" width="4.42578125" customWidth="1"/>
    <col min="2" max="2" width="51.140625" customWidth="1"/>
    <col min="3" max="3" width="6.140625" customWidth="1"/>
    <col min="4" max="4" width="6.5703125" customWidth="1"/>
    <col min="5" max="5" width="9.5703125" customWidth="1"/>
  </cols>
  <sheetData>
    <row r="1" spans="1:5" ht="27.95" customHeight="1" x14ac:dyDescent="0.3">
      <c r="B1" s="21" t="s">
        <v>36</v>
      </c>
    </row>
    <row r="2" spans="1:5" ht="45.75" thickBot="1" x14ac:dyDescent="0.3">
      <c r="A2" s="9" t="s">
        <v>34</v>
      </c>
      <c r="B2" s="10" t="s">
        <v>33</v>
      </c>
      <c r="C2" s="9" t="s">
        <v>2</v>
      </c>
      <c r="D2" s="9" t="s">
        <v>3</v>
      </c>
      <c r="E2" s="9" t="s">
        <v>4</v>
      </c>
    </row>
    <row r="3" spans="1:5" x14ac:dyDescent="0.25">
      <c r="A3" s="29" t="s">
        <v>28</v>
      </c>
      <c r="B3" s="30"/>
      <c r="C3" s="30"/>
      <c r="D3" s="30"/>
      <c r="E3" s="31"/>
    </row>
    <row r="4" spans="1:5" x14ac:dyDescent="0.25">
      <c r="A4" s="11"/>
      <c r="B4" s="3" t="s">
        <v>5</v>
      </c>
      <c r="C4" s="3">
        <v>2</v>
      </c>
      <c r="D4" s="3">
        <v>300</v>
      </c>
      <c r="E4" s="12">
        <f>C4*D4</f>
        <v>600</v>
      </c>
    </row>
    <row r="5" spans="1:5" ht="14.45" x14ac:dyDescent="0.55000000000000004">
      <c r="A5" s="11"/>
      <c r="B5" s="3" t="s">
        <v>6</v>
      </c>
      <c r="C5" s="3">
        <v>1</v>
      </c>
      <c r="D5" s="3">
        <v>750</v>
      </c>
      <c r="E5" s="12">
        <f>C5*D5</f>
        <v>750</v>
      </c>
    </row>
    <row r="6" spans="1:5" x14ac:dyDescent="0.25">
      <c r="A6" s="11"/>
      <c r="B6" s="3" t="s">
        <v>7</v>
      </c>
      <c r="C6" s="3">
        <v>48</v>
      </c>
      <c r="D6" s="3">
        <v>150</v>
      </c>
      <c r="E6" s="12">
        <f>C6*D6</f>
        <v>7200</v>
      </c>
    </row>
    <row r="7" spans="1:5" x14ac:dyDescent="0.25">
      <c r="A7" s="11"/>
      <c r="B7" s="3" t="s">
        <v>8</v>
      </c>
      <c r="C7" s="3">
        <v>1</v>
      </c>
      <c r="D7" s="3">
        <v>2250</v>
      </c>
      <c r="E7" s="12">
        <f>C7*D7</f>
        <v>2250</v>
      </c>
    </row>
    <row r="8" spans="1:5" x14ac:dyDescent="0.25">
      <c r="A8" s="11"/>
      <c r="B8" s="3" t="s">
        <v>9</v>
      </c>
      <c r="C8" s="3"/>
      <c r="D8" s="3"/>
      <c r="E8" s="12">
        <v>8670</v>
      </c>
    </row>
    <row r="9" spans="1:5" x14ac:dyDescent="0.25">
      <c r="A9" s="11"/>
      <c r="B9" s="3" t="s">
        <v>10</v>
      </c>
      <c r="C9" s="3"/>
      <c r="D9" s="3"/>
      <c r="E9" s="12">
        <v>7500</v>
      </c>
    </row>
    <row r="10" spans="1:5" ht="30" x14ac:dyDescent="0.25">
      <c r="A10" s="11"/>
      <c r="B10" s="2" t="s">
        <v>11</v>
      </c>
      <c r="C10" s="3"/>
      <c r="D10" s="3"/>
      <c r="E10" s="12">
        <v>24075</v>
      </c>
    </row>
    <row r="11" spans="1:5" x14ac:dyDescent="0.25">
      <c r="A11" s="11"/>
      <c r="B11" s="3" t="s">
        <v>12</v>
      </c>
      <c r="C11" s="3"/>
      <c r="D11" s="3"/>
      <c r="E11" s="12">
        <v>18045</v>
      </c>
    </row>
    <row r="12" spans="1:5" x14ac:dyDescent="0.25">
      <c r="A12" s="11"/>
      <c r="B12" s="3" t="s">
        <v>13</v>
      </c>
      <c r="C12" s="3">
        <v>2</v>
      </c>
      <c r="D12" s="3">
        <v>1200</v>
      </c>
      <c r="E12" s="12">
        <f>C12*D12</f>
        <v>2400</v>
      </c>
    </row>
    <row r="13" spans="1:5" x14ac:dyDescent="0.25">
      <c r="A13" s="11"/>
      <c r="B13" s="3" t="s">
        <v>14</v>
      </c>
      <c r="C13" s="3">
        <v>1</v>
      </c>
      <c r="D13" s="3">
        <v>14400</v>
      </c>
      <c r="E13" s="12">
        <v>14400</v>
      </c>
    </row>
    <row r="14" spans="1:5" x14ac:dyDescent="0.25">
      <c r="A14" s="11"/>
      <c r="B14" s="3" t="s">
        <v>15</v>
      </c>
      <c r="C14" s="3">
        <v>10</v>
      </c>
      <c r="D14" s="3">
        <v>1200</v>
      </c>
      <c r="E14" s="12">
        <f>C14*D14</f>
        <v>12000</v>
      </c>
    </row>
    <row r="15" spans="1:5" x14ac:dyDescent="0.25">
      <c r="A15" s="11"/>
      <c r="B15" s="3" t="s">
        <v>18</v>
      </c>
      <c r="C15" s="3">
        <v>4</v>
      </c>
      <c r="D15" s="3">
        <v>1500</v>
      </c>
      <c r="E15" s="12">
        <f>C15*D15</f>
        <v>6000</v>
      </c>
    </row>
    <row r="16" spans="1:5" x14ac:dyDescent="0.25">
      <c r="A16" s="11"/>
      <c r="B16" s="25" t="s">
        <v>16</v>
      </c>
      <c r="C16" s="3"/>
      <c r="D16" s="3"/>
      <c r="E16" s="13">
        <f>SUM(E4:E15)</f>
        <v>103890</v>
      </c>
    </row>
    <row r="17" spans="1:5" x14ac:dyDescent="0.25">
      <c r="A17" s="26" t="s">
        <v>29</v>
      </c>
      <c r="B17" s="27"/>
      <c r="C17" s="27"/>
      <c r="D17" s="27"/>
      <c r="E17" s="28"/>
    </row>
    <row r="18" spans="1:5" x14ac:dyDescent="0.25">
      <c r="A18" s="11"/>
      <c r="B18" s="3" t="s">
        <v>0</v>
      </c>
      <c r="C18" s="3">
        <v>25</v>
      </c>
      <c r="D18" s="3">
        <v>800</v>
      </c>
      <c r="E18" s="12">
        <f>C18*D18</f>
        <v>20000</v>
      </c>
    </row>
    <row r="19" spans="1:5" x14ac:dyDescent="0.25">
      <c r="A19" s="11"/>
      <c r="B19" s="3" t="s">
        <v>1</v>
      </c>
      <c r="C19" s="3">
        <v>120</v>
      </c>
      <c r="D19" s="3">
        <v>90</v>
      </c>
      <c r="E19" s="12">
        <f>D19*C19</f>
        <v>10800</v>
      </c>
    </row>
    <row r="20" spans="1:5" x14ac:dyDescent="0.25">
      <c r="A20" s="11"/>
      <c r="B20" s="3" t="s">
        <v>17</v>
      </c>
      <c r="C20" s="3">
        <v>10</v>
      </c>
      <c r="D20" s="3">
        <v>600</v>
      </c>
      <c r="E20" s="12">
        <f>C20*D20</f>
        <v>6000</v>
      </c>
    </row>
    <row r="21" spans="1:5" x14ac:dyDescent="0.25">
      <c r="A21" s="11"/>
      <c r="B21" s="4" t="s">
        <v>16</v>
      </c>
      <c r="C21" s="3"/>
      <c r="D21" s="3"/>
      <c r="E21" s="13">
        <f>SUM(E18:E20)</f>
        <v>36800</v>
      </c>
    </row>
    <row r="22" spans="1:5" x14ac:dyDescent="0.25">
      <c r="A22" s="26" t="s">
        <v>27</v>
      </c>
      <c r="B22" s="27"/>
      <c r="C22" s="27"/>
      <c r="D22" s="27"/>
      <c r="E22" s="28"/>
    </row>
    <row r="23" spans="1:5" x14ac:dyDescent="0.25">
      <c r="A23" s="11"/>
      <c r="B23" s="4" t="s">
        <v>16</v>
      </c>
      <c r="C23" s="3"/>
      <c r="D23" s="3"/>
      <c r="E23" s="13">
        <v>5600</v>
      </c>
    </row>
    <row r="24" spans="1:5" x14ac:dyDescent="0.25">
      <c r="A24" s="26" t="s">
        <v>26</v>
      </c>
      <c r="B24" s="27"/>
      <c r="C24" s="27"/>
      <c r="D24" s="27"/>
      <c r="E24" s="28"/>
    </row>
    <row r="25" spans="1:5" x14ac:dyDescent="0.25">
      <c r="A25" s="14"/>
      <c r="B25" s="5" t="s">
        <v>19</v>
      </c>
      <c r="C25" s="5">
        <v>40000</v>
      </c>
      <c r="D25" s="5"/>
      <c r="E25" s="15">
        <v>9000</v>
      </c>
    </row>
    <row r="26" spans="1:5" x14ac:dyDescent="0.25">
      <c r="A26" s="14"/>
      <c r="B26" s="5" t="s">
        <v>20</v>
      </c>
      <c r="C26" s="5">
        <v>18</v>
      </c>
      <c r="D26" s="5">
        <v>8000</v>
      </c>
      <c r="E26" s="15">
        <f>C26*D26</f>
        <v>144000</v>
      </c>
    </row>
    <row r="27" spans="1:5" x14ac:dyDescent="0.25">
      <c r="A27" s="14"/>
      <c r="B27" s="5" t="s">
        <v>21</v>
      </c>
      <c r="C27" s="5"/>
      <c r="D27" s="5"/>
      <c r="E27" s="15">
        <v>20000</v>
      </c>
    </row>
    <row r="28" spans="1:5" x14ac:dyDescent="0.25">
      <c r="A28" s="14"/>
      <c r="B28" s="5" t="s">
        <v>22</v>
      </c>
      <c r="C28" s="5">
        <v>8</v>
      </c>
      <c r="D28" s="5">
        <v>7500</v>
      </c>
      <c r="E28" s="15">
        <f>C28*D28</f>
        <v>60000</v>
      </c>
    </row>
    <row r="29" spans="1:5" x14ac:dyDescent="0.25">
      <c r="A29" s="14"/>
      <c r="B29" s="5" t="s">
        <v>23</v>
      </c>
      <c r="C29" s="5">
        <v>50</v>
      </c>
      <c r="D29" s="5">
        <v>400</v>
      </c>
      <c r="E29" s="15">
        <f>C29*D29</f>
        <v>20000</v>
      </c>
    </row>
    <row r="30" spans="1:5" x14ac:dyDescent="0.25">
      <c r="A30" s="14"/>
      <c r="B30" s="5" t="s">
        <v>24</v>
      </c>
      <c r="C30" s="5"/>
      <c r="D30" s="5"/>
      <c r="E30" s="15">
        <v>4500</v>
      </c>
    </row>
    <row r="31" spans="1:5" x14ac:dyDescent="0.25">
      <c r="A31" s="14"/>
      <c r="B31" s="5" t="s">
        <v>25</v>
      </c>
      <c r="C31" s="5">
        <v>3</v>
      </c>
      <c r="D31" s="5">
        <v>2700</v>
      </c>
      <c r="E31" s="15">
        <f>C31*D31</f>
        <v>8100</v>
      </c>
    </row>
    <row r="32" spans="1:5" x14ac:dyDescent="0.25">
      <c r="A32" s="14"/>
      <c r="B32" s="5" t="s">
        <v>43</v>
      </c>
      <c r="C32" s="5">
        <f>7*12</f>
        <v>84</v>
      </c>
      <c r="D32" s="5">
        <v>960</v>
      </c>
      <c r="E32" s="15">
        <f>C32*D32</f>
        <v>80640</v>
      </c>
    </row>
    <row r="33" spans="1:5" x14ac:dyDescent="0.25">
      <c r="A33" s="14"/>
      <c r="B33" s="3" t="s">
        <v>38</v>
      </c>
      <c r="C33" s="3"/>
      <c r="D33" s="3"/>
      <c r="E33" s="12">
        <v>8500</v>
      </c>
    </row>
    <row r="34" spans="1:5" x14ac:dyDescent="0.25">
      <c r="A34" s="11"/>
      <c r="B34" s="4" t="s">
        <v>16</v>
      </c>
      <c r="C34" s="3"/>
      <c r="D34" s="3"/>
      <c r="E34" s="13">
        <f>SUM(E25:E33)</f>
        <v>354740</v>
      </c>
    </row>
    <row r="35" spans="1:5" x14ac:dyDescent="0.25">
      <c r="A35" s="32" t="s">
        <v>37</v>
      </c>
      <c r="B35" s="33"/>
      <c r="C35" s="33"/>
      <c r="D35" s="33"/>
      <c r="E35" s="34"/>
    </row>
    <row r="36" spans="1:5" x14ac:dyDescent="0.25">
      <c r="A36" s="11"/>
      <c r="B36" s="23" t="s">
        <v>39</v>
      </c>
      <c r="C36" s="3"/>
      <c r="D36" s="3"/>
      <c r="E36" s="24">
        <v>63000</v>
      </c>
    </row>
    <row r="37" spans="1:5" x14ac:dyDescent="0.25">
      <c r="A37" s="11"/>
      <c r="B37" s="23" t="s">
        <v>40</v>
      </c>
      <c r="C37" s="3"/>
      <c r="D37" s="3"/>
      <c r="E37" s="24">
        <v>23800</v>
      </c>
    </row>
    <row r="38" spans="1:5" x14ac:dyDescent="0.25">
      <c r="A38" s="11"/>
      <c r="B38" s="23" t="s">
        <v>41</v>
      </c>
      <c r="C38" s="3"/>
      <c r="D38" s="3"/>
      <c r="E38" s="24">
        <v>4500</v>
      </c>
    </row>
    <row r="39" spans="1:5" x14ac:dyDescent="0.25">
      <c r="A39" s="11"/>
      <c r="B39" s="4" t="s">
        <v>16</v>
      </c>
      <c r="C39" s="3"/>
      <c r="D39" s="3"/>
      <c r="E39" s="13">
        <f>SUM(E36:E38)</f>
        <v>91300</v>
      </c>
    </row>
    <row r="40" spans="1:5" x14ac:dyDescent="0.25">
      <c r="A40" s="26" t="s">
        <v>42</v>
      </c>
      <c r="B40" s="27"/>
      <c r="C40" s="27"/>
      <c r="D40" s="27"/>
      <c r="E40" s="28"/>
    </row>
    <row r="41" spans="1:5" s="1" customFormat="1" x14ac:dyDescent="0.25">
      <c r="A41" s="16"/>
      <c r="B41" s="4" t="s">
        <v>16</v>
      </c>
      <c r="C41" s="3"/>
      <c r="D41" s="3"/>
      <c r="E41" s="13">
        <v>140000</v>
      </c>
    </row>
    <row r="42" spans="1:5" s="1" customFormat="1" x14ac:dyDescent="0.25">
      <c r="A42" s="32" t="s">
        <v>44</v>
      </c>
      <c r="B42" s="33"/>
      <c r="C42" s="33"/>
      <c r="D42" s="33"/>
      <c r="E42" s="34"/>
    </row>
    <row r="43" spans="1:5" s="1" customFormat="1" x14ac:dyDescent="0.25">
      <c r="A43" s="16"/>
      <c r="B43" s="4" t="s">
        <v>16</v>
      </c>
      <c r="C43" s="3"/>
      <c r="D43" s="3"/>
      <c r="E43" s="13">
        <v>7500</v>
      </c>
    </row>
    <row r="44" spans="1:5" s="1" customFormat="1" x14ac:dyDescent="0.25">
      <c r="A44" s="32" t="s">
        <v>46</v>
      </c>
      <c r="B44" s="33"/>
      <c r="C44" s="33"/>
      <c r="D44" s="33"/>
      <c r="E44" s="34"/>
    </row>
    <row r="45" spans="1:5" s="1" customFormat="1" x14ac:dyDescent="0.25">
      <c r="A45" s="16"/>
      <c r="B45" s="4" t="s">
        <v>16</v>
      </c>
      <c r="C45" s="3"/>
      <c r="D45" s="3"/>
      <c r="E45" s="13">
        <v>8000</v>
      </c>
    </row>
    <row r="46" spans="1:5" x14ac:dyDescent="0.25">
      <c r="A46" s="26" t="s">
        <v>45</v>
      </c>
      <c r="B46" s="27"/>
      <c r="C46" s="27"/>
      <c r="D46" s="27"/>
      <c r="E46" s="28"/>
    </row>
    <row r="47" spans="1:5" x14ac:dyDescent="0.25">
      <c r="A47" s="11"/>
      <c r="B47" s="3" t="s">
        <v>30</v>
      </c>
      <c r="C47" s="3"/>
      <c r="D47" s="3"/>
      <c r="E47" s="12">
        <v>1200</v>
      </c>
    </row>
    <row r="48" spans="1:5" x14ac:dyDescent="0.25">
      <c r="A48" s="11"/>
      <c r="B48" s="3" t="s">
        <v>31</v>
      </c>
      <c r="C48" s="3">
        <v>4</v>
      </c>
      <c r="D48" s="3">
        <v>1050</v>
      </c>
      <c r="E48" s="12">
        <f>C48*D48</f>
        <v>4200</v>
      </c>
    </row>
    <row r="49" spans="1:5" x14ac:dyDescent="0.25">
      <c r="A49" s="11"/>
      <c r="B49" s="3" t="s">
        <v>32</v>
      </c>
      <c r="C49" s="3"/>
      <c r="D49" s="3"/>
      <c r="E49" s="12">
        <v>3000</v>
      </c>
    </row>
    <row r="50" spans="1:5" ht="15.75" thickBot="1" x14ac:dyDescent="0.3">
      <c r="A50" s="17"/>
      <c r="B50" s="18" t="s">
        <v>16</v>
      </c>
      <c r="C50" s="19"/>
      <c r="D50" s="19"/>
      <c r="E50" s="20">
        <f>SUM(E47:E49)</f>
        <v>8400</v>
      </c>
    </row>
    <row r="51" spans="1:5" ht="15.75" x14ac:dyDescent="0.25">
      <c r="A51" s="22"/>
      <c r="B51" s="6" t="s">
        <v>35</v>
      </c>
      <c r="C51" s="7"/>
      <c r="D51" s="7"/>
      <c r="E51" s="8">
        <f>E16+E21+E23+E34+E39+E41+E43+E45+E50</f>
        <v>756230</v>
      </c>
    </row>
    <row r="52" spans="1:5" x14ac:dyDescent="0.25">
      <c r="E52" s="35">
        <v>0.2</v>
      </c>
    </row>
    <row r="53" spans="1:5" x14ac:dyDescent="0.25">
      <c r="E53">
        <f>E51*1.2</f>
        <v>907476</v>
      </c>
    </row>
  </sheetData>
  <mergeCells count="9">
    <mergeCell ref="A22:E22"/>
    <mergeCell ref="A17:E17"/>
    <mergeCell ref="A3:E3"/>
    <mergeCell ref="A44:E44"/>
    <mergeCell ref="A46:E46"/>
    <mergeCell ref="A42:E42"/>
    <mergeCell ref="A35:E35"/>
    <mergeCell ref="A40:E40"/>
    <mergeCell ref="A24:E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2019-07-06T09:14:42Z</dcterms:created>
  <dcterms:modified xsi:type="dcterms:W3CDTF">2019-07-17T14:19:57Z</dcterms:modified>
</cp:coreProperties>
</file>