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13 + Ремонт електромережі в буд. 198 по вул. Богомаза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F57" i="1"/>
  <c r="E57" i="1"/>
  <c r="F56" i="1" l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G57" i="1" l="1"/>
  <c r="G58" i="1" s="1"/>
  <c r="G59" i="1" s="1"/>
  <c r="F59" i="1" l="1"/>
  <c r="E59" i="1"/>
</calcChain>
</file>

<file path=xl/sharedStrings.xml><?xml version="1.0" encoding="utf-8"?>
<sst xmlns="http://schemas.openxmlformats.org/spreadsheetml/2006/main" count="65" uniqueCount="49">
  <si>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</si>
  <si>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</si>
  <si>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</si>
  <si>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</si>
  <si>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</si>
  <si>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</si>
  <si>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</si>
  <si>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</si>
  <si>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</si>
  <si>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Автоматический выключатель Eaton PL-4
C40-A 4,5кА  1-полюсный</t>
  </si>
  <si>
    <t>Демонтаж. Запобiжник, що установлюється на iзоляцiйнiй основi,струм до 250 А</t>
  </si>
  <si>
    <t>Демонтаж. Запобiжник, що установлюється на iзоляцiйнiй основi, струм до 400 А</t>
  </si>
  <si>
    <t xml:space="preserve">Демонтаж. Запобiжник, що установлюється на iзоляцiйнiй основi, струм до 100 А
</t>
  </si>
  <si>
    <t>Дін-рейка</t>
  </si>
  <si>
    <t>Ізолятор SM35</t>
  </si>
  <si>
    <t>Накінечник кабельний під опресовку
неізольований 70 мм.кв</t>
  </si>
  <si>
    <t>Накінечник кабельний під опресовку
неізольований 120 мм.кв</t>
  </si>
  <si>
    <t>Шина алюмінієва 40х5</t>
  </si>
  <si>
    <t>Шинопровiд вiдкритий на установлених
конструкцiях [однопровiдна лiнiя],
перерiз до 250 мм2</t>
  </si>
  <si>
    <t>Панель монтажна 900х1200</t>
  </si>
  <si>
    <t>Вимикач автоматичний [автомат] одно-,дво-, триполюсний, що установлюється на конструкцiї на стiнi або колонi, струм до 630 А</t>
  </si>
  <si>
    <t>Болти iз шестигранною головкою
оцинкованi, дiаметр рiзьби 12-[14] мм</t>
  </si>
  <si>
    <t xml:space="preserve">Перемичка заземлювальна
</t>
  </si>
  <si>
    <t>Автоматичний вимикач ВА-75, 500А, 3Р,
380В, 40кА</t>
  </si>
  <si>
    <t>Вимикач автоматичний [автомат] одно-, дво-, триполюсний, що установлюється на конструкцiї на стiнi або колонi, струм до 100 А</t>
  </si>
  <si>
    <t>Бiрка маркувальна</t>
  </si>
  <si>
    <t>Перемичка заземлювальна</t>
  </si>
  <si>
    <t>Рубильник [вимикач, роз'єднувач] триполюсний на плитi з центральною або бiчною рукояткою або керуванням иштангою, що установлюється на металевiй основi, струм до 630 А</t>
  </si>
  <si>
    <t>Вимикач-роз'єднувач розривний YCHGL,
630А, 3Р, 400V</t>
  </si>
  <si>
    <t>Рубильник [вимикач, роз'єднувач] триполюсний на плитi з центральною або бiчною рукояткою або керуванням штангою, що установлюється на
металевiй основi, струм до 250 А</t>
  </si>
  <si>
    <t>Вимикач-роз'єднувач перекидний
YCHGLZ1-100А, 3Р, 400V</t>
  </si>
  <si>
    <t>Термоусадкова муфта на кабелі 35-95
мм.кв.</t>
  </si>
  <si>
    <t>Монтаж муфти кiнцевої епоксидної для кабеля напругою до 1 кВ, перерiз однiєї жили до 185 мм2</t>
  </si>
  <si>
    <t>Панель монтажна 400х900</t>
  </si>
  <si>
    <t>Монтаж затискача наборного без кожуха</t>
  </si>
  <si>
    <t>Клема проходна SV 95 1х95 мм.кв. / 4х16
мм.кв. з кришкою</t>
  </si>
  <si>
    <t>Стрiчка полiетиленова з липким шаром, марка А</t>
  </si>
  <si>
    <t>Лiчильник однофазний, що
установлюється на готовiй основi</t>
  </si>
  <si>
    <t>Гвинти з напiвкруглою головкою, довжина 50 мм</t>
  </si>
  <si>
    <t>Демонтаж. Лiчильник однофазний, що
установлюється на готовiй основi</t>
  </si>
  <si>
    <t>Провiд перший одножильний або багатожильний у загальному обплетеннi у прокладених трубах або
металорукавах, сумарний перерiз до 16 мм2</t>
  </si>
  <si>
    <t>Провід силовий, із алюмінієвими жилами,
АПВ-0,66,перерiз 1х10 мм2</t>
  </si>
  <si>
    <t xml:space="preserve">Єдиний податок за ставкою 5% </t>
  </si>
  <si>
    <t xml:space="preserve">Вимикач автоматичний [автомат] одно-, дво-, триполюсний, що установлюється на конструкцiї на стiнi або колонi, струм до 100 А
</t>
  </si>
  <si>
    <t>Автоматичний вимикач ВА-73, 100А, 3Р, 380В, 30кА</t>
  </si>
  <si>
    <t>Вимикач автомат. General Electric G63 D40 6kA</t>
  </si>
  <si>
    <t>Сума, грн.</t>
  </si>
  <si>
    <t>Кошти міського бюджету</t>
  </si>
  <si>
    <t>Власні кошти ОСББ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</si>
</sst>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7" fillId="0" borderId="1" xfId="0" applyFont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="82" zoomScaleNormal="82" workbookViewId="0">
      <selection activeCell="E57" sqref="E57:F5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6" width="15.42578125" style="2" customWidth="1"/>
    <col min="7" max="7" width="12.7109375" style="2" customWidth="1"/>
    <col min="8" max="16384" width="9.140625" style="2"/>
  </cols>
  <sheetData>
    <row r="1" spans="1:7" x14ac:dyDescent="0.3">
      <c r="A1" s="1"/>
      <c r="B1" s="19" t="s">
        <v>7</v>
      </c>
      <c r="C1" s="20"/>
      <c r="D1" s="20"/>
      <c r="E1" s="20"/>
      <c r="F1" s="20"/>
      <c r="G1" s="21"/>
    </row>
    <row r="2" spans="1:7" ht="18.75" customHeight="1" x14ac:dyDescent="0.3">
      <c r="A2" s="1"/>
      <c r="B2" s="28" t="s">
        <v>6</v>
      </c>
      <c r="C2" s="29" t="s">
        <v>4</v>
      </c>
      <c r="D2" s="29" t="s">
        <v>3</v>
      </c>
      <c r="E2" s="19" t="s">
        <v>46</v>
      </c>
      <c r="F2" s="20"/>
      <c r="G2" s="21"/>
    </row>
    <row r="3" spans="1:7" ht="56.25" x14ac:dyDescent="0.3">
      <c r="A3" s="3" t="s">
        <v>0</v>
      </c>
      <c r="B3" s="28"/>
      <c r="C3" s="29"/>
      <c r="D3" s="29"/>
      <c r="E3" s="17" t="s">
        <v>47</v>
      </c>
      <c r="F3" s="5" t="s">
        <v>48</v>
      </c>
      <c r="G3" s="4" t="s">
        <v>5</v>
      </c>
    </row>
    <row r="4" spans="1:7" ht="28.5" customHeight="1" x14ac:dyDescent="0.3">
      <c r="A4" s="8">
        <v>1</v>
      </c>
      <c r="B4" s="9" t="s">
        <v>43</v>
      </c>
      <c r="C4" s="10">
        <v>4</v>
      </c>
      <c r="D4" s="10">
        <v>255.33</v>
      </c>
      <c r="E4" s="10">
        <f>G4*0.7</f>
        <v>714.92399999999998</v>
      </c>
      <c r="F4" s="10">
        <f>G4*0.3</f>
        <v>306.39600000000002</v>
      </c>
      <c r="G4" s="10">
        <v>1021.32</v>
      </c>
    </row>
    <row r="5" spans="1:7" ht="33" customHeight="1" x14ac:dyDescent="0.3">
      <c r="A5" s="8">
        <v>2</v>
      </c>
      <c r="B5" s="9" t="s">
        <v>9</v>
      </c>
      <c r="C5" s="10">
        <v>4</v>
      </c>
      <c r="D5" s="10">
        <v>116</v>
      </c>
      <c r="E5" s="10">
        <f t="shared" ref="E5:E56" si="0">G5*0.7</f>
        <v>324.79999999999995</v>
      </c>
      <c r="F5" s="10">
        <f t="shared" ref="F5:F56" si="1">G5*0.3</f>
        <v>139.19999999999999</v>
      </c>
      <c r="G5" s="10">
        <v>464</v>
      </c>
    </row>
    <row r="6" spans="1:7" ht="27" x14ac:dyDescent="0.3">
      <c r="A6" s="8">
        <v>3</v>
      </c>
      <c r="B6" s="9" t="s">
        <v>10</v>
      </c>
      <c r="C6" s="10">
        <v>9</v>
      </c>
      <c r="D6" s="10">
        <v>43.76</v>
      </c>
      <c r="E6" s="10">
        <f t="shared" si="0"/>
        <v>275.68799999999999</v>
      </c>
      <c r="F6" s="10">
        <f t="shared" si="1"/>
        <v>118.15199999999999</v>
      </c>
      <c r="G6" s="10">
        <v>393.84</v>
      </c>
    </row>
    <row r="7" spans="1:7" ht="27" x14ac:dyDescent="0.3">
      <c r="A7" s="8">
        <v>4</v>
      </c>
      <c r="B7" s="9" t="s">
        <v>11</v>
      </c>
      <c r="C7" s="10">
        <v>6</v>
      </c>
      <c r="D7" s="10">
        <v>60.18</v>
      </c>
      <c r="E7" s="10">
        <f t="shared" si="0"/>
        <v>252.75599999999997</v>
      </c>
      <c r="F7" s="10">
        <f t="shared" si="1"/>
        <v>108.324</v>
      </c>
      <c r="G7" s="10">
        <v>361.08</v>
      </c>
    </row>
    <row r="8" spans="1:7" ht="31.5" customHeight="1" x14ac:dyDescent="0.3">
      <c r="A8" s="8">
        <v>5</v>
      </c>
      <c r="B8" s="9" t="s">
        <v>12</v>
      </c>
      <c r="C8" s="10">
        <v>6</v>
      </c>
      <c r="D8" s="10">
        <v>35.57</v>
      </c>
      <c r="E8" s="10">
        <f t="shared" si="0"/>
        <v>149.39399999999998</v>
      </c>
      <c r="F8" s="10">
        <f t="shared" si="1"/>
        <v>64.025999999999996</v>
      </c>
      <c r="G8" s="10">
        <v>213.42</v>
      </c>
    </row>
    <row r="9" spans="1:7" x14ac:dyDescent="0.3">
      <c r="A9" s="8">
        <v>6</v>
      </c>
      <c r="B9" s="9" t="s">
        <v>13</v>
      </c>
      <c r="C9" s="10">
        <v>0.01</v>
      </c>
      <c r="D9" s="10">
        <v>7800</v>
      </c>
      <c r="E9" s="10">
        <f t="shared" si="0"/>
        <v>54.599999999999994</v>
      </c>
      <c r="F9" s="10">
        <f t="shared" si="1"/>
        <v>23.4</v>
      </c>
      <c r="G9" s="10">
        <v>78</v>
      </c>
    </row>
    <row r="10" spans="1:7" x14ac:dyDescent="0.3">
      <c r="A10" s="8">
        <v>7</v>
      </c>
      <c r="B10" s="9" t="s">
        <v>14</v>
      </c>
      <c r="C10" s="10">
        <v>12</v>
      </c>
      <c r="D10" s="10">
        <v>15</v>
      </c>
      <c r="E10" s="10">
        <f t="shared" si="0"/>
        <v>125.99999999999999</v>
      </c>
      <c r="F10" s="10">
        <f t="shared" si="1"/>
        <v>54</v>
      </c>
      <c r="G10" s="10">
        <v>180</v>
      </c>
    </row>
    <row r="11" spans="1:7" ht="27" x14ac:dyDescent="0.3">
      <c r="A11" s="8">
        <v>8</v>
      </c>
      <c r="B11" s="9" t="s">
        <v>15</v>
      </c>
      <c r="C11" s="10">
        <v>12</v>
      </c>
      <c r="D11" s="10">
        <v>46</v>
      </c>
      <c r="E11" s="10">
        <f t="shared" si="0"/>
        <v>386.4</v>
      </c>
      <c r="F11" s="10">
        <f t="shared" si="1"/>
        <v>165.6</v>
      </c>
      <c r="G11" s="10">
        <v>552</v>
      </c>
    </row>
    <row r="12" spans="1:7" ht="27" x14ac:dyDescent="0.3">
      <c r="A12" s="8">
        <v>9</v>
      </c>
      <c r="B12" s="9" t="s">
        <v>16</v>
      </c>
      <c r="C12" s="10">
        <v>6</v>
      </c>
      <c r="D12" s="10">
        <v>66</v>
      </c>
      <c r="E12" s="10">
        <f t="shared" si="0"/>
        <v>277.2</v>
      </c>
      <c r="F12" s="10">
        <f t="shared" si="1"/>
        <v>118.8</v>
      </c>
      <c r="G12" s="10">
        <v>396</v>
      </c>
    </row>
    <row r="13" spans="1:7" x14ac:dyDescent="0.3">
      <c r="A13" s="8">
        <v>10</v>
      </c>
      <c r="B13" s="9" t="s">
        <v>17</v>
      </c>
      <c r="C13" s="10">
        <v>0.08</v>
      </c>
      <c r="D13" s="10">
        <v>33600</v>
      </c>
      <c r="E13" s="10">
        <f t="shared" si="0"/>
        <v>1881.6</v>
      </c>
      <c r="F13" s="10">
        <f t="shared" si="1"/>
        <v>806.4</v>
      </c>
      <c r="G13" s="10">
        <v>2688</v>
      </c>
    </row>
    <row r="14" spans="1:7" ht="40.5" x14ac:dyDescent="0.3">
      <c r="A14" s="8">
        <v>11</v>
      </c>
      <c r="B14" s="9" t="s">
        <v>18</v>
      </c>
      <c r="C14" s="10">
        <v>0.08</v>
      </c>
      <c r="D14" s="10">
        <v>4145.13</v>
      </c>
      <c r="E14" s="10">
        <f t="shared" si="0"/>
        <v>232.12699999999998</v>
      </c>
      <c r="F14" s="10">
        <f t="shared" si="1"/>
        <v>99.483000000000004</v>
      </c>
      <c r="G14" s="10">
        <v>331.61</v>
      </c>
    </row>
    <row r="15" spans="1:7" ht="17.25" customHeight="1" x14ac:dyDescent="0.3">
      <c r="A15" s="8">
        <v>12</v>
      </c>
      <c r="B15" s="9" t="s">
        <v>19</v>
      </c>
      <c r="C15" s="10">
        <v>2</v>
      </c>
      <c r="D15" s="10">
        <v>1630</v>
      </c>
      <c r="E15" s="10">
        <f t="shared" si="0"/>
        <v>2282</v>
      </c>
      <c r="F15" s="10">
        <f t="shared" si="1"/>
        <v>978</v>
      </c>
      <c r="G15" s="10">
        <v>3260</v>
      </c>
    </row>
    <row r="16" spans="1:7" ht="27" x14ac:dyDescent="0.3">
      <c r="A16" s="8">
        <v>13</v>
      </c>
      <c r="B16" s="9" t="s">
        <v>20</v>
      </c>
      <c r="C16" s="10">
        <v>1</v>
      </c>
      <c r="D16" s="10">
        <v>437.71</v>
      </c>
      <c r="E16" s="10">
        <f t="shared" si="0"/>
        <v>306.39699999999999</v>
      </c>
      <c r="F16" s="10">
        <f t="shared" si="1"/>
        <v>131.31299999999999</v>
      </c>
      <c r="G16" s="10">
        <v>437.71</v>
      </c>
    </row>
    <row r="17" spans="1:7" ht="27" x14ac:dyDescent="0.3">
      <c r="A17" s="8"/>
      <c r="B17" s="9" t="s">
        <v>21</v>
      </c>
      <c r="C17" s="10">
        <v>1.8400000000000001E-3</v>
      </c>
      <c r="D17" s="10">
        <v>30600.1</v>
      </c>
      <c r="E17" s="10">
        <f t="shared" si="0"/>
        <v>39.409999999999997</v>
      </c>
      <c r="F17" s="10">
        <f t="shared" si="1"/>
        <v>16.889999999999997</v>
      </c>
      <c r="G17" s="10">
        <v>56.3</v>
      </c>
    </row>
    <row r="18" spans="1:7" ht="17.25" customHeight="1" x14ac:dyDescent="0.3">
      <c r="A18" s="8"/>
      <c r="B18" s="9" t="s">
        <v>22</v>
      </c>
      <c r="C18" s="10">
        <v>1</v>
      </c>
      <c r="D18" s="10">
        <v>20.7</v>
      </c>
      <c r="E18" s="10">
        <f t="shared" si="0"/>
        <v>14.489999999999998</v>
      </c>
      <c r="F18" s="10">
        <f t="shared" si="1"/>
        <v>6.21</v>
      </c>
      <c r="G18" s="10">
        <v>20.7</v>
      </c>
    </row>
    <row r="19" spans="1:7" ht="18" customHeight="1" x14ac:dyDescent="0.3">
      <c r="A19" s="8">
        <v>14</v>
      </c>
      <c r="B19" s="9" t="s">
        <v>23</v>
      </c>
      <c r="C19" s="10">
        <v>1</v>
      </c>
      <c r="D19" s="10">
        <v>5680</v>
      </c>
      <c r="E19" s="10">
        <f t="shared" si="0"/>
        <v>3975.9999999999995</v>
      </c>
      <c r="F19" s="10">
        <f t="shared" si="1"/>
        <v>1704</v>
      </c>
      <c r="G19" s="10">
        <v>5680</v>
      </c>
    </row>
    <row r="20" spans="1:7" ht="28.5" customHeight="1" x14ac:dyDescent="0.3">
      <c r="A20" s="8">
        <v>15</v>
      </c>
      <c r="B20" s="9" t="s">
        <v>24</v>
      </c>
      <c r="C20" s="10">
        <v>3</v>
      </c>
      <c r="D20" s="10">
        <v>255.33</v>
      </c>
      <c r="E20" s="10">
        <f t="shared" si="0"/>
        <v>536.19299999999998</v>
      </c>
      <c r="F20" s="10">
        <f t="shared" si="1"/>
        <v>229.797</v>
      </c>
      <c r="G20" s="10">
        <v>765.99</v>
      </c>
    </row>
    <row r="21" spans="1:7" ht="32.25" customHeight="1" x14ac:dyDescent="0.3">
      <c r="A21" s="8"/>
      <c r="B21" s="9" t="s">
        <v>21</v>
      </c>
      <c r="C21" s="10">
        <v>1.14E-3</v>
      </c>
      <c r="D21" s="10">
        <v>30600.1</v>
      </c>
      <c r="E21" s="10">
        <f t="shared" si="0"/>
        <v>24.416</v>
      </c>
      <c r="F21" s="10">
        <f t="shared" si="1"/>
        <v>10.464</v>
      </c>
      <c r="G21" s="10">
        <v>34.880000000000003</v>
      </c>
    </row>
    <row r="22" spans="1:7" ht="18.75" customHeight="1" x14ac:dyDescent="0.3">
      <c r="A22" s="8"/>
      <c r="B22" s="9" t="s">
        <v>25</v>
      </c>
      <c r="C22" s="10">
        <v>6.1199999999999997E-2</v>
      </c>
      <c r="D22" s="10">
        <v>48.46</v>
      </c>
      <c r="E22" s="10">
        <f t="shared" si="0"/>
        <v>2.0790000000000002</v>
      </c>
      <c r="F22" s="10">
        <f t="shared" si="1"/>
        <v>0.89100000000000001</v>
      </c>
      <c r="G22" s="10">
        <v>2.97</v>
      </c>
    </row>
    <row r="23" spans="1:7" ht="18.75" customHeight="1" x14ac:dyDescent="0.3">
      <c r="A23" s="8"/>
      <c r="B23" s="9" t="s">
        <v>26</v>
      </c>
      <c r="C23" s="10">
        <v>3</v>
      </c>
      <c r="D23" s="10">
        <v>20.7</v>
      </c>
      <c r="E23" s="10">
        <f t="shared" si="0"/>
        <v>43.47</v>
      </c>
      <c r="F23" s="10">
        <f t="shared" si="1"/>
        <v>18.63</v>
      </c>
      <c r="G23" s="10">
        <v>62.1</v>
      </c>
    </row>
    <row r="24" spans="1:7" ht="19.5" customHeight="1" x14ac:dyDescent="0.3">
      <c r="A24" s="8">
        <v>16</v>
      </c>
      <c r="B24" s="9" t="s">
        <v>44</v>
      </c>
      <c r="C24" s="10">
        <v>1</v>
      </c>
      <c r="D24" s="10">
        <v>1560</v>
      </c>
      <c r="E24" s="10">
        <f t="shared" si="0"/>
        <v>1092</v>
      </c>
      <c r="F24" s="10">
        <f t="shared" si="1"/>
        <v>468</v>
      </c>
      <c r="G24" s="10">
        <v>1560</v>
      </c>
    </row>
    <row r="25" spans="1:7" ht="15.75" customHeight="1" x14ac:dyDescent="0.3">
      <c r="A25" s="8">
        <v>17</v>
      </c>
      <c r="B25" s="9" t="s">
        <v>45</v>
      </c>
      <c r="C25" s="10">
        <v>2</v>
      </c>
      <c r="D25" s="10">
        <v>640</v>
      </c>
      <c r="E25" s="10">
        <f t="shared" si="0"/>
        <v>896</v>
      </c>
      <c r="F25" s="10">
        <f t="shared" si="1"/>
        <v>384</v>
      </c>
      <c r="G25" s="10">
        <v>1280</v>
      </c>
    </row>
    <row r="26" spans="1:7" ht="41.25" customHeight="1" x14ac:dyDescent="0.3">
      <c r="A26" s="8">
        <v>18</v>
      </c>
      <c r="B26" s="9" t="s">
        <v>27</v>
      </c>
      <c r="C26" s="10">
        <v>1</v>
      </c>
      <c r="D26" s="10">
        <v>693.04</v>
      </c>
      <c r="E26" s="10">
        <f t="shared" si="0"/>
        <v>485.12799999999993</v>
      </c>
      <c r="F26" s="10">
        <f t="shared" si="1"/>
        <v>207.91199999999998</v>
      </c>
      <c r="G26" s="10">
        <v>693.04</v>
      </c>
    </row>
    <row r="27" spans="1:7" ht="27" x14ac:dyDescent="0.3">
      <c r="A27" s="8"/>
      <c r="B27" s="9" t="s">
        <v>21</v>
      </c>
      <c r="C27" s="10">
        <v>8.3000000000000001E-4</v>
      </c>
      <c r="D27" s="10">
        <v>30600.1</v>
      </c>
      <c r="E27" s="10">
        <f t="shared" si="0"/>
        <v>17.779999999999998</v>
      </c>
      <c r="F27" s="10">
        <f t="shared" si="1"/>
        <v>7.6199999999999992</v>
      </c>
      <c r="G27" s="10">
        <v>25.4</v>
      </c>
    </row>
    <row r="28" spans="1:7" x14ac:dyDescent="0.3">
      <c r="A28" s="8"/>
      <c r="B28" s="9" t="s">
        <v>25</v>
      </c>
      <c r="C28" s="10">
        <v>0.06</v>
      </c>
      <c r="D28" s="10">
        <v>48.46</v>
      </c>
      <c r="E28" s="10">
        <f t="shared" si="0"/>
        <v>2.0369999999999999</v>
      </c>
      <c r="F28" s="10">
        <f t="shared" si="1"/>
        <v>0.873</v>
      </c>
      <c r="G28" s="10">
        <v>2.91</v>
      </c>
    </row>
    <row r="29" spans="1:7" x14ac:dyDescent="0.3">
      <c r="A29" s="8"/>
      <c r="B29" s="9" t="s">
        <v>26</v>
      </c>
      <c r="C29" s="10">
        <v>1</v>
      </c>
      <c r="D29" s="10">
        <v>20.7</v>
      </c>
      <c r="E29" s="10">
        <f t="shared" si="0"/>
        <v>14.489999999999998</v>
      </c>
      <c r="F29" s="10">
        <f t="shared" si="1"/>
        <v>6.21</v>
      </c>
      <c r="G29" s="10">
        <v>20.7</v>
      </c>
    </row>
    <row r="30" spans="1:7" ht="27" x14ac:dyDescent="0.3">
      <c r="A30" s="8">
        <v>19</v>
      </c>
      <c r="B30" s="9" t="s">
        <v>28</v>
      </c>
      <c r="C30" s="10">
        <v>1</v>
      </c>
      <c r="D30" s="10">
        <v>2845</v>
      </c>
      <c r="E30" s="10">
        <f t="shared" si="0"/>
        <v>1991.4999999999998</v>
      </c>
      <c r="F30" s="10">
        <f t="shared" si="1"/>
        <v>853.5</v>
      </c>
      <c r="G30" s="10">
        <v>2845</v>
      </c>
    </row>
    <row r="31" spans="1:7" ht="40.5" x14ac:dyDescent="0.3">
      <c r="A31" s="8">
        <v>20</v>
      </c>
      <c r="B31" s="9" t="s">
        <v>29</v>
      </c>
      <c r="C31" s="10">
        <v>1</v>
      </c>
      <c r="D31" s="10">
        <v>355.63</v>
      </c>
      <c r="E31" s="10">
        <f t="shared" si="0"/>
        <v>248.94099999999997</v>
      </c>
      <c r="F31" s="10">
        <f t="shared" si="1"/>
        <v>106.68899999999999</v>
      </c>
      <c r="G31" s="10">
        <v>355.63</v>
      </c>
    </row>
    <row r="32" spans="1:7" ht="27" x14ac:dyDescent="0.3">
      <c r="A32" s="8"/>
      <c r="B32" s="9" t="s">
        <v>21</v>
      </c>
      <c r="C32" s="10">
        <v>5.2999999999999998E-4</v>
      </c>
      <c r="D32" s="10">
        <v>30600.1</v>
      </c>
      <c r="E32" s="10">
        <f t="shared" si="0"/>
        <v>11.353999999999999</v>
      </c>
      <c r="F32" s="10">
        <f t="shared" si="1"/>
        <v>4.8659999999999997</v>
      </c>
      <c r="G32" s="10">
        <v>16.22</v>
      </c>
    </row>
    <row r="33" spans="1:7" x14ac:dyDescent="0.3">
      <c r="A33" s="8"/>
      <c r="B33" s="9" t="s">
        <v>25</v>
      </c>
      <c r="C33" s="10">
        <v>0.02</v>
      </c>
      <c r="D33" s="10">
        <v>48.46</v>
      </c>
      <c r="E33" s="10">
        <f t="shared" si="0"/>
        <v>0.67899999999999994</v>
      </c>
      <c r="F33" s="10">
        <f t="shared" si="1"/>
        <v>0.29099999999999998</v>
      </c>
      <c r="G33" s="10">
        <v>0.97</v>
      </c>
    </row>
    <row r="34" spans="1:7" x14ac:dyDescent="0.3">
      <c r="A34" s="8"/>
      <c r="B34" s="9" t="s">
        <v>26</v>
      </c>
      <c r="C34" s="10">
        <v>1</v>
      </c>
      <c r="D34" s="10">
        <v>20.7</v>
      </c>
      <c r="E34" s="10">
        <f t="shared" si="0"/>
        <v>14.489999999999998</v>
      </c>
      <c r="F34" s="10">
        <f t="shared" si="1"/>
        <v>6.21</v>
      </c>
      <c r="G34" s="10">
        <v>20.7</v>
      </c>
    </row>
    <row r="35" spans="1:7" ht="27" x14ac:dyDescent="0.3">
      <c r="A35" s="8">
        <v>21</v>
      </c>
      <c r="B35" s="9" t="s">
        <v>30</v>
      </c>
      <c r="C35" s="10">
        <v>1</v>
      </c>
      <c r="D35" s="10">
        <v>2256</v>
      </c>
      <c r="E35" s="10">
        <f t="shared" si="0"/>
        <v>1579.1999999999998</v>
      </c>
      <c r="F35" s="10">
        <f t="shared" si="1"/>
        <v>676.8</v>
      </c>
      <c r="G35" s="10">
        <v>2256</v>
      </c>
    </row>
    <row r="36" spans="1:7" ht="27" x14ac:dyDescent="0.3">
      <c r="A36" s="8">
        <v>22</v>
      </c>
      <c r="B36" s="9" t="s">
        <v>31</v>
      </c>
      <c r="C36" s="10">
        <v>4</v>
      </c>
      <c r="D36" s="10">
        <v>880</v>
      </c>
      <c r="E36" s="10">
        <f t="shared" si="0"/>
        <v>2464</v>
      </c>
      <c r="F36" s="10">
        <f t="shared" si="1"/>
        <v>1056</v>
      </c>
      <c r="G36" s="10">
        <v>3520</v>
      </c>
    </row>
    <row r="37" spans="1:7" ht="27" x14ac:dyDescent="0.3">
      <c r="A37" s="8">
        <v>23</v>
      </c>
      <c r="B37" s="9" t="s">
        <v>32</v>
      </c>
      <c r="C37" s="10">
        <v>4</v>
      </c>
      <c r="D37" s="10">
        <v>875.42</v>
      </c>
      <c r="E37" s="10">
        <f t="shared" si="0"/>
        <v>2451.1759999999999</v>
      </c>
      <c r="F37" s="10">
        <f t="shared" si="1"/>
        <v>1050.5039999999999</v>
      </c>
      <c r="G37" s="10">
        <v>3501.68</v>
      </c>
    </row>
    <row r="38" spans="1:7" x14ac:dyDescent="0.3">
      <c r="A38" s="8"/>
      <c r="B38" s="9" t="s">
        <v>25</v>
      </c>
      <c r="C38" s="10">
        <v>4.0800000000000003E-2</v>
      </c>
      <c r="D38" s="10">
        <v>48.46</v>
      </c>
      <c r="E38" s="10">
        <f t="shared" si="0"/>
        <v>1.3859999999999999</v>
      </c>
      <c r="F38" s="10">
        <f t="shared" si="1"/>
        <v>0.59399999999999997</v>
      </c>
      <c r="G38" s="10">
        <v>1.98</v>
      </c>
    </row>
    <row r="39" spans="1:7" x14ac:dyDescent="0.3">
      <c r="A39" s="8"/>
      <c r="B39" s="9" t="s">
        <v>26</v>
      </c>
      <c r="C39" s="10">
        <v>4</v>
      </c>
      <c r="D39" s="10">
        <v>20.7</v>
      </c>
      <c r="E39" s="10">
        <f t="shared" si="0"/>
        <v>57.959999999999994</v>
      </c>
      <c r="F39" s="10">
        <f t="shared" si="1"/>
        <v>24.84</v>
      </c>
      <c r="G39" s="10">
        <v>82.8</v>
      </c>
    </row>
    <row r="40" spans="1:7" x14ac:dyDescent="0.3">
      <c r="A40" s="8">
        <v>24</v>
      </c>
      <c r="B40" s="9" t="s">
        <v>33</v>
      </c>
      <c r="C40" s="10">
        <v>36</v>
      </c>
      <c r="D40" s="10">
        <v>480</v>
      </c>
      <c r="E40" s="10">
        <f t="shared" si="0"/>
        <v>12096</v>
      </c>
      <c r="F40" s="10">
        <f t="shared" si="1"/>
        <v>5184</v>
      </c>
      <c r="G40" s="10">
        <v>17280</v>
      </c>
    </row>
    <row r="41" spans="1:7" x14ac:dyDescent="0.3">
      <c r="A41" s="8">
        <v>25</v>
      </c>
      <c r="B41" s="9" t="s">
        <v>34</v>
      </c>
      <c r="C41" s="10">
        <v>0.72</v>
      </c>
      <c r="D41" s="10">
        <v>5836.12</v>
      </c>
      <c r="E41" s="10">
        <f t="shared" si="0"/>
        <v>2941.4070000000002</v>
      </c>
      <c r="F41" s="10">
        <f t="shared" si="1"/>
        <v>1260.6030000000001</v>
      </c>
      <c r="G41" s="10">
        <v>4202.01</v>
      </c>
    </row>
    <row r="42" spans="1:7" ht="27" x14ac:dyDescent="0.3">
      <c r="A42" s="8">
        <v>26</v>
      </c>
      <c r="B42" s="9" t="s">
        <v>35</v>
      </c>
      <c r="C42" s="10">
        <v>72</v>
      </c>
      <c r="D42" s="10">
        <v>186</v>
      </c>
      <c r="E42" s="10">
        <f t="shared" si="0"/>
        <v>9374.4</v>
      </c>
      <c r="F42" s="10">
        <f t="shared" si="1"/>
        <v>4017.6</v>
      </c>
      <c r="G42" s="10">
        <v>13392</v>
      </c>
    </row>
    <row r="43" spans="1:7" ht="27" x14ac:dyDescent="0.3">
      <c r="A43" s="8">
        <v>27</v>
      </c>
      <c r="B43" s="9" t="s">
        <v>24</v>
      </c>
      <c r="C43" s="10">
        <v>108</v>
      </c>
      <c r="D43" s="10">
        <v>255.33</v>
      </c>
      <c r="E43" s="10">
        <f t="shared" si="0"/>
        <v>19302.947999999997</v>
      </c>
      <c r="F43" s="10">
        <f t="shared" si="1"/>
        <v>8272.6919999999991</v>
      </c>
      <c r="G43" s="10">
        <v>27575.64</v>
      </c>
    </row>
    <row r="44" spans="1:7" x14ac:dyDescent="0.3">
      <c r="A44" s="8"/>
      <c r="B44" s="9" t="s">
        <v>36</v>
      </c>
      <c r="C44" s="10">
        <v>1.728</v>
      </c>
      <c r="D44" s="10">
        <v>275.64</v>
      </c>
      <c r="E44" s="10">
        <f t="shared" si="0"/>
        <v>333.41699999999997</v>
      </c>
      <c r="F44" s="10">
        <f t="shared" si="1"/>
        <v>142.893</v>
      </c>
      <c r="G44" s="10">
        <v>476.31</v>
      </c>
    </row>
    <row r="45" spans="1:7" ht="27" x14ac:dyDescent="0.3">
      <c r="A45" s="8">
        <v>28</v>
      </c>
      <c r="B45" s="9" t="s">
        <v>24</v>
      </c>
      <c r="C45" s="10">
        <v>108</v>
      </c>
      <c r="D45" s="10">
        <v>255.33</v>
      </c>
      <c r="E45" s="10">
        <f t="shared" si="0"/>
        <v>19302.947999999997</v>
      </c>
      <c r="F45" s="10">
        <f t="shared" si="1"/>
        <v>8272.6919999999991</v>
      </c>
      <c r="G45" s="10">
        <v>27575.64</v>
      </c>
    </row>
    <row r="46" spans="1:7" x14ac:dyDescent="0.3">
      <c r="A46" s="8"/>
      <c r="B46" s="9" t="s">
        <v>36</v>
      </c>
      <c r="C46" s="10">
        <v>1.728</v>
      </c>
      <c r="D46" s="10">
        <v>275.64</v>
      </c>
      <c r="E46" s="10">
        <f t="shared" si="0"/>
        <v>333.41699999999997</v>
      </c>
      <c r="F46" s="10">
        <f t="shared" si="1"/>
        <v>142.893</v>
      </c>
      <c r="G46" s="10">
        <v>476.31</v>
      </c>
    </row>
    <row r="47" spans="1:7" ht="27" x14ac:dyDescent="0.3">
      <c r="A47" s="8">
        <v>29</v>
      </c>
      <c r="B47" s="9" t="s">
        <v>9</v>
      </c>
      <c r="C47" s="10">
        <v>108</v>
      </c>
      <c r="D47" s="10">
        <v>116</v>
      </c>
      <c r="E47" s="10">
        <f t="shared" si="0"/>
        <v>8769.5999999999985</v>
      </c>
      <c r="F47" s="10">
        <f t="shared" si="1"/>
        <v>3758.3999999999996</v>
      </c>
      <c r="G47" s="10">
        <v>12528</v>
      </c>
    </row>
    <row r="48" spans="1:7" x14ac:dyDescent="0.3">
      <c r="A48" s="8">
        <v>30</v>
      </c>
      <c r="B48" s="9" t="s">
        <v>13</v>
      </c>
      <c r="C48" s="10">
        <v>0.1</v>
      </c>
      <c r="D48" s="10">
        <v>7800</v>
      </c>
      <c r="E48" s="10">
        <f t="shared" si="0"/>
        <v>546</v>
      </c>
      <c r="F48" s="10">
        <f t="shared" si="1"/>
        <v>234</v>
      </c>
      <c r="G48" s="10">
        <v>780</v>
      </c>
    </row>
    <row r="49" spans="1:7" ht="27" x14ac:dyDescent="0.3">
      <c r="A49" s="8">
        <v>31</v>
      </c>
      <c r="B49" s="9" t="s">
        <v>37</v>
      </c>
      <c r="C49" s="10">
        <v>108</v>
      </c>
      <c r="D49" s="10">
        <v>74.91</v>
      </c>
      <c r="E49" s="10">
        <f t="shared" si="0"/>
        <v>5663.1959999999999</v>
      </c>
      <c r="F49" s="10">
        <f t="shared" si="1"/>
        <v>2427.0839999999998</v>
      </c>
      <c r="G49" s="10">
        <v>8090.28</v>
      </c>
    </row>
    <row r="50" spans="1:7" x14ac:dyDescent="0.3">
      <c r="A50" s="8"/>
      <c r="B50" s="9" t="s">
        <v>38</v>
      </c>
      <c r="C50" s="10">
        <v>3.2399999999999998E-3</v>
      </c>
      <c r="D50" s="10">
        <v>19852.650000000001</v>
      </c>
      <c r="E50" s="10">
        <f t="shared" si="0"/>
        <v>45.023999999999994</v>
      </c>
      <c r="F50" s="10">
        <f t="shared" si="1"/>
        <v>19.295999999999996</v>
      </c>
      <c r="G50" s="10">
        <v>64.319999999999993</v>
      </c>
    </row>
    <row r="51" spans="1:7" x14ac:dyDescent="0.3">
      <c r="A51" s="8"/>
      <c r="B51" s="9" t="s">
        <v>25</v>
      </c>
      <c r="C51" s="10">
        <v>4.4063999999999997</v>
      </c>
      <c r="D51" s="10">
        <v>48.46</v>
      </c>
      <c r="E51" s="10">
        <f t="shared" si="0"/>
        <v>149.471</v>
      </c>
      <c r="F51" s="10">
        <f t="shared" si="1"/>
        <v>64.058999999999997</v>
      </c>
      <c r="G51" s="10">
        <v>213.53</v>
      </c>
    </row>
    <row r="52" spans="1:7" ht="27" x14ac:dyDescent="0.3">
      <c r="A52" s="8">
        <v>32</v>
      </c>
      <c r="B52" s="9" t="s">
        <v>39</v>
      </c>
      <c r="C52" s="10">
        <v>108</v>
      </c>
      <c r="D52" s="10">
        <v>22.47</v>
      </c>
      <c r="E52" s="10">
        <f t="shared" si="0"/>
        <v>1698.732</v>
      </c>
      <c r="F52" s="10">
        <f t="shared" si="1"/>
        <v>728.02800000000002</v>
      </c>
      <c r="G52" s="10">
        <v>2426.7600000000002</v>
      </c>
    </row>
    <row r="53" spans="1:7" ht="40.5" x14ac:dyDescent="0.3">
      <c r="A53" s="8">
        <v>33</v>
      </c>
      <c r="B53" s="9" t="s">
        <v>40</v>
      </c>
      <c r="C53" s="10">
        <v>5.76</v>
      </c>
      <c r="D53" s="10">
        <v>1000.56</v>
      </c>
      <c r="E53" s="10">
        <f t="shared" si="0"/>
        <v>4034.2609999999995</v>
      </c>
      <c r="F53" s="10">
        <f t="shared" si="1"/>
        <v>1728.9689999999998</v>
      </c>
      <c r="G53" s="10">
        <v>5763.23</v>
      </c>
    </row>
    <row r="54" spans="1:7" x14ac:dyDescent="0.3">
      <c r="A54" s="8"/>
      <c r="B54" s="9" t="s">
        <v>36</v>
      </c>
      <c r="C54" s="10">
        <v>0.73728000000000005</v>
      </c>
      <c r="D54" s="10">
        <v>275.64</v>
      </c>
      <c r="E54" s="10">
        <f t="shared" si="0"/>
        <v>142.25399999999999</v>
      </c>
      <c r="F54" s="10">
        <f t="shared" si="1"/>
        <v>60.965999999999994</v>
      </c>
      <c r="G54" s="10">
        <v>203.22</v>
      </c>
    </row>
    <row r="55" spans="1:7" ht="27" x14ac:dyDescent="0.3">
      <c r="A55" s="8">
        <v>34</v>
      </c>
      <c r="B55" s="9" t="s">
        <v>41</v>
      </c>
      <c r="C55" s="10">
        <v>0.57599999999999996</v>
      </c>
      <c r="D55" s="10">
        <v>6200</v>
      </c>
      <c r="E55" s="10">
        <f t="shared" si="0"/>
        <v>2499.8399999999997</v>
      </c>
      <c r="F55" s="10">
        <f t="shared" si="1"/>
        <v>1071.3599999999999</v>
      </c>
      <c r="G55" s="10">
        <v>3571.2</v>
      </c>
    </row>
    <row r="56" spans="1:7" x14ac:dyDescent="0.3">
      <c r="A56" s="11"/>
      <c r="B56" s="12" t="s">
        <v>42</v>
      </c>
      <c r="C56" s="13"/>
      <c r="D56" s="14"/>
      <c r="E56" s="10">
        <f t="shared" si="0"/>
        <v>5813.7520000000004</v>
      </c>
      <c r="F56" s="10">
        <f t="shared" si="1"/>
        <v>2491.6080000000002</v>
      </c>
      <c r="G56" s="15">
        <v>8305.36</v>
      </c>
    </row>
    <row r="57" spans="1:7" x14ac:dyDescent="0.3">
      <c r="A57" s="6"/>
      <c r="B57" s="22" t="s">
        <v>1</v>
      </c>
      <c r="C57" s="23"/>
      <c r="D57" s="24"/>
      <c r="E57" s="10">
        <f t="shared" ref="E57:E58" si="2">G57*0.7</f>
        <v>116274.73200000003</v>
      </c>
      <c r="F57" s="10">
        <f t="shared" ref="F57:F58" si="3">G57*0.3</f>
        <v>49832.02800000002</v>
      </c>
      <c r="G57" s="6">
        <f>SUM(G4:G56)</f>
        <v>166106.76000000007</v>
      </c>
    </row>
    <row r="58" spans="1:7" x14ac:dyDescent="0.3">
      <c r="A58" s="7"/>
      <c r="B58" s="25" t="s">
        <v>8</v>
      </c>
      <c r="C58" s="26"/>
      <c r="D58" s="27"/>
      <c r="E58" s="10">
        <f t="shared" si="2"/>
        <v>23254.946400000008</v>
      </c>
      <c r="F58" s="10">
        <f t="shared" si="3"/>
        <v>9966.4056000000037</v>
      </c>
      <c r="G58" s="16">
        <f>G57*0.2</f>
        <v>33221.352000000014</v>
      </c>
    </row>
    <row r="59" spans="1:7" x14ac:dyDescent="0.3">
      <c r="A59" s="6"/>
      <c r="B59" s="22" t="s">
        <v>2</v>
      </c>
      <c r="C59" s="23"/>
      <c r="D59" s="24"/>
      <c r="E59" s="18">
        <f>G59*0.7</f>
        <v>139529.67840000003</v>
      </c>
      <c r="F59" s="18">
        <f>G59*0.3</f>
        <v>59798.433600000018</v>
      </c>
      <c r="G59" s="16">
        <f>G58+G57</f>
        <v>199328.11200000008</v>
      </c>
    </row>
  </sheetData>
  <mergeCells count="8">
    <mergeCell ref="B1:G1"/>
    <mergeCell ref="E2:G2"/>
    <mergeCell ref="B57:D57"/>
    <mergeCell ref="B58:D58"/>
    <mergeCell ref="B59:D59"/>
    <mergeCell ref="B2:B3"/>
    <mergeCell ref="C2:C3"/>
    <mergeCell ref="D2:D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2019-07-23T13:10:17Z</dcterms:modified>
</cp:coreProperties>
</file>