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ЛОКНОТ\МІЦНА ГРОМАДА\Проекти бюджету участі 2019\12 Ремонт електромережі в буд. 110 по шосе Донецькому\"/>
    </mc:Choice>
  </mc:AlternateContent>
  <bookViews>
    <workbookView xWindow="0" yWindow="0" windowWidth="19200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 l="1"/>
  <c r="F47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H41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45" i="1" s="1"/>
  <c r="H46" i="1" s="1"/>
</calcChain>
</file>

<file path=xl/sharedStrings.xml><?xml version="1.0" encoding="utf-8"?>
<sst xmlns="http://schemas.openxmlformats.org/spreadsheetml/2006/main" count="95" uniqueCount="59">
  <si>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</si>
  <si>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</si>
  <si>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</si>
  <si>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</si>
  <si>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</si>
  <si>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</si>
  <si>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</si>
  <si>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</si>
  <si>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</si>
  <si>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</si>
  <si>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</si>
  <si>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</si>
  <si>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одиниця вимірювання</t>
  </si>
  <si>
    <t>Прокладання коробiв кабельних пластикових</t>
  </si>
  <si>
    <t>м</t>
  </si>
  <si>
    <t>Кабельний канал 25х16</t>
  </si>
  <si>
    <t xml:space="preserve">Демонтаж кабелю </t>
  </si>
  <si>
    <t>Прокладання кабелю АВВГнг2х6</t>
  </si>
  <si>
    <t>Кабель АВВГнг 2х6</t>
  </si>
  <si>
    <r>
      <t xml:space="preserve">Прокладання труб п/е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 xml:space="preserve"> до 50 мм</t>
    </r>
  </si>
  <si>
    <t>Труба п/е 32х2.0 технічна</t>
  </si>
  <si>
    <t>Труба п/е 40х2.3 технічна</t>
  </si>
  <si>
    <t>Труба п/е 50х3.0 технічна</t>
  </si>
  <si>
    <t>Крiплення для трубопроводiв Ду 32</t>
  </si>
  <si>
    <t>шт</t>
  </si>
  <si>
    <t>Крiплення для трубопроводiв Ду 40</t>
  </si>
  <si>
    <t>Крiплення для трубопроводiв Ду 50</t>
  </si>
  <si>
    <r>
      <t>Прокладання кабелю АПВ 1х35 мм</t>
    </r>
    <r>
      <rPr>
        <sz val="12"/>
        <rFont val="Calibri"/>
        <family val="2"/>
        <charset val="204"/>
      </rPr>
      <t>²</t>
    </r>
  </si>
  <si>
    <t>Провід настановний АПВ 1х35 мм2</t>
  </si>
  <si>
    <t>Кабельний наконечник DL-35 алюм. (отв.10мм)</t>
  </si>
  <si>
    <t>Кабельна стяжка з кільцем CHS-200MT LXL (упаковка 100шт)</t>
  </si>
  <si>
    <t>упак</t>
  </si>
  <si>
    <t>Прокладання труби гофрованої діам. до 50 мм</t>
  </si>
  <si>
    <t>Труба гофрована d50мм</t>
  </si>
  <si>
    <t xml:space="preserve"> Труба гофрована д32мм</t>
  </si>
  <si>
    <t>Демонтаж вимикачів, струм до 25 А</t>
  </si>
  <si>
    <t>Монтаж вимикачів, струм до 25 А</t>
  </si>
  <si>
    <t>Вимикач автоматичний ABB SH201-C25, тип C, 25А</t>
  </si>
  <si>
    <t>Встановлення щитків</t>
  </si>
  <si>
    <t>Щиток КОН-12</t>
  </si>
  <si>
    <t>Свердлення отворiв в залiзобетонних конструкцiях, дiаметр отвору 60 мм, глибина свердлення 200 мм</t>
  </si>
  <si>
    <t>Пробивання отворiв глибиною 100 мм, перерiзом 30х30 мм в залiзобетонних та бетонних стiнах та пiдлогах</t>
  </si>
  <si>
    <t>Колодка клемна на стiнi або в щитку з
установленням захисного кожуха, кiлькiсть
пiр'їв до 20</t>
  </si>
  <si>
    <t>Клемна колодка SV35</t>
  </si>
  <si>
    <t>Ремонт щитової</t>
  </si>
  <si>
    <t>Вимикач автоматичний 100 А</t>
  </si>
  <si>
    <t>Кабельний наконечник DL-35 алюм</t>
  </si>
  <si>
    <t>Гільза алюмінієва GL-35</t>
  </si>
  <si>
    <t>DIN- рейка -1м</t>
  </si>
  <si>
    <t>Зняття свiтильників одинарних</t>
  </si>
  <si>
    <t xml:space="preserve">Монтування свiтильника накладного
світлодіодного 
</t>
  </si>
  <si>
    <t>Світлодіодний світильник, 8W</t>
  </si>
  <si>
    <t>Транспортні витрати</t>
  </si>
  <si>
    <t>посл</t>
  </si>
  <si>
    <t>Загальновиробничі витрати</t>
  </si>
  <si>
    <t>Прибуток</t>
  </si>
  <si>
    <t>Кошти міського бюджету</t>
  </si>
  <si>
    <t>Власні кошти ОСББ</t>
  </si>
  <si>
    <t>Сума,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</si>
</sst>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2" fontId="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C30" zoomScale="120" zoomScaleNormal="120" workbookViewId="0">
      <selection activeCell="F47" sqref="F47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8" style="2" customWidth="1"/>
    <col min="4" max="4" width="14" style="2" customWidth="1"/>
    <col min="5" max="7" width="17.140625" style="2" customWidth="1"/>
    <col min="8" max="8" width="12.7109375" style="2" customWidth="1"/>
    <col min="9" max="16384" width="9.140625" style="2"/>
  </cols>
  <sheetData>
    <row r="1" spans="1:8" x14ac:dyDescent="0.3">
      <c r="A1" s="1"/>
      <c r="B1" s="32" t="s">
        <v>8</v>
      </c>
      <c r="C1" s="33"/>
      <c r="D1" s="33"/>
      <c r="E1" s="33"/>
      <c r="F1" s="33"/>
      <c r="G1" s="33"/>
      <c r="H1" s="34"/>
    </row>
    <row r="2" spans="1:8" x14ac:dyDescent="0.3">
      <c r="A2" s="1"/>
      <c r="B2" s="43" t="s">
        <v>6</v>
      </c>
      <c r="C2" s="44" t="s">
        <v>12</v>
      </c>
      <c r="D2" s="44" t="s">
        <v>4</v>
      </c>
      <c r="E2" s="44" t="s">
        <v>3</v>
      </c>
      <c r="F2" s="32" t="s">
        <v>58</v>
      </c>
      <c r="G2" s="33"/>
      <c r="H2" s="34"/>
    </row>
    <row r="3" spans="1:8" ht="56.25" x14ac:dyDescent="0.3">
      <c r="A3" s="3" t="s">
        <v>0</v>
      </c>
      <c r="B3" s="43"/>
      <c r="C3" s="44"/>
      <c r="D3" s="44"/>
      <c r="E3" s="44"/>
      <c r="F3" s="45" t="s">
        <v>56</v>
      </c>
      <c r="G3" s="5" t="s">
        <v>57</v>
      </c>
      <c r="H3" s="4" t="s">
        <v>5</v>
      </c>
    </row>
    <row r="4" spans="1:8" x14ac:dyDescent="0.3">
      <c r="A4" s="6">
        <v>1</v>
      </c>
      <c r="B4" s="17" t="s">
        <v>13</v>
      </c>
      <c r="C4" s="18" t="s">
        <v>14</v>
      </c>
      <c r="D4" s="18">
        <v>316</v>
      </c>
      <c r="E4" s="19">
        <v>18</v>
      </c>
      <c r="F4" s="19">
        <f>H4*0.7</f>
        <v>3981.6</v>
      </c>
      <c r="G4" s="19">
        <f>H4*0.3</f>
        <v>1706.3999999999999</v>
      </c>
      <c r="H4" s="20">
        <f t="shared" ref="H4:H41" si="0">D4*E4</f>
        <v>5688</v>
      </c>
    </row>
    <row r="5" spans="1:8" x14ac:dyDescent="0.3">
      <c r="A5" s="7">
        <v>2</v>
      </c>
      <c r="B5" s="17" t="s">
        <v>15</v>
      </c>
      <c r="C5" s="18" t="s">
        <v>14</v>
      </c>
      <c r="D5" s="18">
        <v>316</v>
      </c>
      <c r="E5" s="19">
        <v>11</v>
      </c>
      <c r="F5" s="19">
        <f t="shared" ref="F5:F43" si="1">H5*0.7</f>
        <v>2433.1999999999998</v>
      </c>
      <c r="G5" s="19">
        <f t="shared" ref="G5:G43" si="2">H5*0.3</f>
        <v>1042.8</v>
      </c>
      <c r="H5" s="20">
        <f t="shared" si="0"/>
        <v>3476</v>
      </c>
    </row>
    <row r="6" spans="1:8" x14ac:dyDescent="0.3">
      <c r="A6" s="6">
        <v>3</v>
      </c>
      <c r="B6" s="17" t="s">
        <v>16</v>
      </c>
      <c r="C6" s="18" t="s">
        <v>14</v>
      </c>
      <c r="D6" s="18">
        <v>885</v>
      </c>
      <c r="E6" s="19">
        <v>5.5</v>
      </c>
      <c r="F6" s="19">
        <f t="shared" si="1"/>
        <v>3407.25</v>
      </c>
      <c r="G6" s="19">
        <f t="shared" si="2"/>
        <v>1460.25</v>
      </c>
      <c r="H6" s="20">
        <f t="shared" si="0"/>
        <v>4867.5</v>
      </c>
    </row>
    <row r="7" spans="1:8" x14ac:dyDescent="0.3">
      <c r="A7" s="7">
        <v>4</v>
      </c>
      <c r="B7" s="17" t="s">
        <v>17</v>
      </c>
      <c r="C7" s="18" t="s">
        <v>14</v>
      </c>
      <c r="D7" s="18">
        <v>540</v>
      </c>
      <c r="E7" s="19">
        <v>12</v>
      </c>
      <c r="F7" s="19">
        <f t="shared" si="1"/>
        <v>4536</v>
      </c>
      <c r="G7" s="19">
        <f t="shared" si="2"/>
        <v>1944</v>
      </c>
      <c r="H7" s="20">
        <f t="shared" si="0"/>
        <v>6480</v>
      </c>
    </row>
    <row r="8" spans="1:8" x14ac:dyDescent="0.3">
      <c r="A8" s="6">
        <v>5</v>
      </c>
      <c r="B8" s="17" t="s">
        <v>18</v>
      </c>
      <c r="C8" s="18" t="s">
        <v>14</v>
      </c>
      <c r="D8" s="18">
        <v>540</v>
      </c>
      <c r="E8" s="21">
        <v>8.5</v>
      </c>
      <c r="F8" s="19">
        <f t="shared" si="1"/>
        <v>3213</v>
      </c>
      <c r="G8" s="19">
        <f t="shared" si="2"/>
        <v>1377</v>
      </c>
      <c r="H8" s="20">
        <f t="shared" si="0"/>
        <v>4590</v>
      </c>
    </row>
    <row r="9" spans="1:8" x14ac:dyDescent="0.3">
      <c r="A9" s="7">
        <v>6</v>
      </c>
      <c r="B9" s="22" t="s">
        <v>19</v>
      </c>
      <c r="C9" s="18" t="s">
        <v>14</v>
      </c>
      <c r="D9" s="18">
        <v>41</v>
      </c>
      <c r="E9" s="19">
        <v>26</v>
      </c>
      <c r="F9" s="19">
        <f t="shared" si="1"/>
        <v>746.19999999999993</v>
      </c>
      <c r="G9" s="19">
        <f t="shared" si="2"/>
        <v>319.8</v>
      </c>
      <c r="H9" s="20">
        <f t="shared" si="0"/>
        <v>1066</v>
      </c>
    </row>
    <row r="10" spans="1:8" x14ac:dyDescent="0.3">
      <c r="A10" s="6">
        <v>7</v>
      </c>
      <c r="B10" s="17" t="s">
        <v>20</v>
      </c>
      <c r="C10" s="18" t="s">
        <v>14</v>
      </c>
      <c r="D10" s="18">
        <v>12</v>
      </c>
      <c r="E10" s="19">
        <v>13</v>
      </c>
      <c r="F10" s="19">
        <f t="shared" si="1"/>
        <v>109.19999999999999</v>
      </c>
      <c r="G10" s="19">
        <f t="shared" si="2"/>
        <v>46.8</v>
      </c>
      <c r="H10" s="20">
        <f t="shared" si="0"/>
        <v>156</v>
      </c>
    </row>
    <row r="11" spans="1:8" x14ac:dyDescent="0.3">
      <c r="A11" s="7">
        <v>8</v>
      </c>
      <c r="B11" s="17" t="s">
        <v>21</v>
      </c>
      <c r="C11" s="18" t="s">
        <v>14</v>
      </c>
      <c r="D11" s="18">
        <v>16</v>
      </c>
      <c r="E11" s="19">
        <v>23</v>
      </c>
      <c r="F11" s="19">
        <f t="shared" si="1"/>
        <v>257.59999999999997</v>
      </c>
      <c r="G11" s="19">
        <f t="shared" si="2"/>
        <v>110.39999999999999</v>
      </c>
      <c r="H11" s="20">
        <f t="shared" si="0"/>
        <v>368</v>
      </c>
    </row>
    <row r="12" spans="1:8" x14ac:dyDescent="0.3">
      <c r="A12" s="6">
        <v>9</v>
      </c>
      <c r="B12" s="17" t="s">
        <v>22</v>
      </c>
      <c r="C12" s="18" t="s">
        <v>14</v>
      </c>
      <c r="D12" s="18">
        <v>17</v>
      </c>
      <c r="E12" s="19">
        <v>29</v>
      </c>
      <c r="F12" s="19">
        <f t="shared" si="1"/>
        <v>345.09999999999997</v>
      </c>
      <c r="G12" s="19">
        <f t="shared" si="2"/>
        <v>147.9</v>
      </c>
      <c r="H12" s="20">
        <f t="shared" si="0"/>
        <v>493</v>
      </c>
    </row>
    <row r="13" spans="1:8" x14ac:dyDescent="0.3">
      <c r="A13" s="7">
        <v>10</v>
      </c>
      <c r="B13" s="17" t="s">
        <v>23</v>
      </c>
      <c r="C13" s="18" t="s">
        <v>24</v>
      </c>
      <c r="D13" s="18">
        <v>12</v>
      </c>
      <c r="E13" s="19">
        <v>10</v>
      </c>
      <c r="F13" s="19">
        <f t="shared" si="1"/>
        <v>84</v>
      </c>
      <c r="G13" s="19">
        <f t="shared" si="2"/>
        <v>36</v>
      </c>
      <c r="H13" s="20">
        <f t="shared" si="0"/>
        <v>120</v>
      </c>
    </row>
    <row r="14" spans="1:8" x14ac:dyDescent="0.3">
      <c r="A14" s="6">
        <v>11</v>
      </c>
      <c r="B14" s="17" t="s">
        <v>25</v>
      </c>
      <c r="C14" s="18" t="s">
        <v>24</v>
      </c>
      <c r="D14" s="18">
        <v>16</v>
      </c>
      <c r="E14" s="19">
        <v>18</v>
      </c>
      <c r="F14" s="19">
        <f t="shared" si="1"/>
        <v>201.6</v>
      </c>
      <c r="G14" s="19">
        <f t="shared" si="2"/>
        <v>86.399999999999991</v>
      </c>
      <c r="H14" s="20">
        <f t="shared" si="0"/>
        <v>288</v>
      </c>
    </row>
    <row r="15" spans="1:8" x14ac:dyDescent="0.3">
      <c r="A15" s="7">
        <v>12</v>
      </c>
      <c r="B15" s="17" t="s">
        <v>26</v>
      </c>
      <c r="C15" s="18" t="s">
        <v>24</v>
      </c>
      <c r="D15" s="18">
        <v>17</v>
      </c>
      <c r="E15" s="19">
        <v>19</v>
      </c>
      <c r="F15" s="19">
        <f t="shared" si="1"/>
        <v>226.1</v>
      </c>
      <c r="G15" s="19">
        <f t="shared" si="2"/>
        <v>96.899999999999991</v>
      </c>
      <c r="H15" s="20">
        <f t="shared" si="0"/>
        <v>323</v>
      </c>
    </row>
    <row r="16" spans="1:8" x14ac:dyDescent="0.3">
      <c r="A16" s="6">
        <v>13</v>
      </c>
      <c r="B16" s="17" t="s">
        <v>27</v>
      </c>
      <c r="C16" s="18" t="s">
        <v>14</v>
      </c>
      <c r="D16" s="18">
        <v>345</v>
      </c>
      <c r="E16" s="19">
        <v>10</v>
      </c>
      <c r="F16" s="19">
        <f t="shared" si="1"/>
        <v>2415</v>
      </c>
      <c r="G16" s="19">
        <f t="shared" si="2"/>
        <v>1035</v>
      </c>
      <c r="H16" s="20">
        <f t="shared" si="0"/>
        <v>3450</v>
      </c>
    </row>
    <row r="17" spans="1:8" x14ac:dyDescent="0.3">
      <c r="A17" s="7">
        <v>14</v>
      </c>
      <c r="B17" s="17" t="s">
        <v>28</v>
      </c>
      <c r="C17" s="18" t="s">
        <v>14</v>
      </c>
      <c r="D17" s="18">
        <v>345</v>
      </c>
      <c r="E17" s="19">
        <v>28</v>
      </c>
      <c r="F17" s="19">
        <f t="shared" si="1"/>
        <v>6762</v>
      </c>
      <c r="G17" s="19">
        <f t="shared" si="2"/>
        <v>2898</v>
      </c>
      <c r="H17" s="20">
        <f t="shared" si="0"/>
        <v>9660</v>
      </c>
    </row>
    <row r="18" spans="1:8" x14ac:dyDescent="0.3">
      <c r="A18" s="6">
        <v>15</v>
      </c>
      <c r="B18" s="23" t="s">
        <v>29</v>
      </c>
      <c r="C18" s="18" t="s">
        <v>24</v>
      </c>
      <c r="D18" s="18">
        <v>8</v>
      </c>
      <c r="E18" s="19">
        <v>12</v>
      </c>
      <c r="F18" s="19">
        <f t="shared" si="1"/>
        <v>67.199999999999989</v>
      </c>
      <c r="G18" s="19">
        <f t="shared" si="2"/>
        <v>28.799999999999997</v>
      </c>
      <c r="H18" s="20">
        <f t="shared" si="0"/>
        <v>96</v>
      </c>
    </row>
    <row r="19" spans="1:8" x14ac:dyDescent="0.3">
      <c r="A19" s="7">
        <v>16</v>
      </c>
      <c r="B19" s="23" t="s">
        <v>30</v>
      </c>
      <c r="C19" s="18" t="s">
        <v>31</v>
      </c>
      <c r="D19" s="18">
        <v>1</v>
      </c>
      <c r="E19" s="19">
        <v>87</v>
      </c>
      <c r="F19" s="19">
        <f t="shared" si="1"/>
        <v>60.9</v>
      </c>
      <c r="G19" s="19">
        <f t="shared" si="2"/>
        <v>26.099999999999998</v>
      </c>
      <c r="H19" s="20">
        <f t="shared" si="0"/>
        <v>87</v>
      </c>
    </row>
    <row r="20" spans="1:8" x14ac:dyDescent="0.3">
      <c r="A20" s="6">
        <v>17</v>
      </c>
      <c r="B20" s="23" t="s">
        <v>32</v>
      </c>
      <c r="C20" s="18" t="s">
        <v>14</v>
      </c>
      <c r="D20" s="18">
        <v>60.5</v>
      </c>
      <c r="E20" s="19">
        <v>26</v>
      </c>
      <c r="F20" s="19">
        <f t="shared" si="1"/>
        <v>1101.0999999999999</v>
      </c>
      <c r="G20" s="19">
        <f t="shared" si="2"/>
        <v>471.9</v>
      </c>
      <c r="H20" s="20">
        <f t="shared" si="0"/>
        <v>1573</v>
      </c>
    </row>
    <row r="21" spans="1:8" x14ac:dyDescent="0.3">
      <c r="A21" s="7">
        <v>18</v>
      </c>
      <c r="B21" s="17" t="s">
        <v>33</v>
      </c>
      <c r="C21" s="18" t="s">
        <v>14</v>
      </c>
      <c r="D21" s="18">
        <v>53</v>
      </c>
      <c r="E21" s="19">
        <v>25</v>
      </c>
      <c r="F21" s="19">
        <f t="shared" si="1"/>
        <v>927.49999999999989</v>
      </c>
      <c r="G21" s="19">
        <f t="shared" si="2"/>
        <v>397.5</v>
      </c>
      <c r="H21" s="20">
        <f t="shared" si="0"/>
        <v>1325</v>
      </c>
    </row>
    <row r="22" spans="1:8" x14ac:dyDescent="0.3">
      <c r="A22" s="6">
        <v>19</v>
      </c>
      <c r="B22" s="17" t="s">
        <v>34</v>
      </c>
      <c r="C22" s="18" t="s">
        <v>14</v>
      </c>
      <c r="D22" s="18">
        <v>7.5</v>
      </c>
      <c r="E22" s="19">
        <v>17</v>
      </c>
      <c r="F22" s="19">
        <f t="shared" si="1"/>
        <v>89.25</v>
      </c>
      <c r="G22" s="19">
        <f t="shared" si="2"/>
        <v>38.25</v>
      </c>
      <c r="H22" s="20">
        <f t="shared" si="0"/>
        <v>127.5</v>
      </c>
    </row>
    <row r="23" spans="1:8" x14ac:dyDescent="0.3">
      <c r="A23" s="7">
        <v>20</v>
      </c>
      <c r="B23" s="17" t="s">
        <v>35</v>
      </c>
      <c r="C23" s="18" t="s">
        <v>24</v>
      </c>
      <c r="D23" s="18">
        <v>72</v>
      </c>
      <c r="E23" s="19">
        <v>37</v>
      </c>
      <c r="F23" s="19">
        <f t="shared" si="1"/>
        <v>1864.8</v>
      </c>
      <c r="G23" s="19">
        <f t="shared" si="2"/>
        <v>799.19999999999993</v>
      </c>
      <c r="H23" s="20">
        <f t="shared" si="0"/>
        <v>2664</v>
      </c>
    </row>
    <row r="24" spans="1:8" x14ac:dyDescent="0.3">
      <c r="A24" s="6">
        <v>21</v>
      </c>
      <c r="B24" s="17" t="s">
        <v>36</v>
      </c>
      <c r="C24" s="18" t="s">
        <v>24</v>
      </c>
      <c r="D24" s="18">
        <v>72</v>
      </c>
      <c r="E24" s="19">
        <v>92</v>
      </c>
      <c r="F24" s="19">
        <f t="shared" si="1"/>
        <v>4636.7999999999993</v>
      </c>
      <c r="G24" s="19">
        <f t="shared" si="2"/>
        <v>1987.1999999999998</v>
      </c>
      <c r="H24" s="20">
        <f t="shared" si="0"/>
        <v>6624</v>
      </c>
    </row>
    <row r="25" spans="1:8" x14ac:dyDescent="0.3">
      <c r="A25" s="7">
        <v>22</v>
      </c>
      <c r="B25" s="23" t="s">
        <v>37</v>
      </c>
      <c r="C25" s="24" t="s">
        <v>24</v>
      </c>
      <c r="D25" s="24">
        <v>72</v>
      </c>
      <c r="E25" s="25">
        <v>96</v>
      </c>
      <c r="F25" s="19">
        <f t="shared" si="1"/>
        <v>4838.3999999999996</v>
      </c>
      <c r="G25" s="19">
        <f t="shared" si="2"/>
        <v>2073.6</v>
      </c>
      <c r="H25" s="20">
        <f t="shared" si="0"/>
        <v>6912</v>
      </c>
    </row>
    <row r="26" spans="1:8" x14ac:dyDescent="0.3">
      <c r="A26" s="6">
        <v>23</v>
      </c>
      <c r="B26" s="17" t="s">
        <v>38</v>
      </c>
      <c r="C26" s="18" t="s">
        <v>24</v>
      </c>
      <c r="D26" s="18">
        <v>18</v>
      </c>
      <c r="E26" s="19">
        <v>287</v>
      </c>
      <c r="F26" s="19">
        <f t="shared" si="1"/>
        <v>3616.2</v>
      </c>
      <c r="G26" s="19">
        <f t="shared" si="2"/>
        <v>1549.8</v>
      </c>
      <c r="H26" s="20">
        <f t="shared" si="0"/>
        <v>5166</v>
      </c>
    </row>
    <row r="27" spans="1:8" x14ac:dyDescent="0.3">
      <c r="A27" s="7">
        <v>24</v>
      </c>
      <c r="B27" s="17" t="s">
        <v>39</v>
      </c>
      <c r="C27" s="18" t="s">
        <v>24</v>
      </c>
      <c r="D27" s="18">
        <v>18</v>
      </c>
      <c r="E27" s="19">
        <v>283</v>
      </c>
      <c r="F27" s="19">
        <f t="shared" si="1"/>
        <v>3565.7999999999997</v>
      </c>
      <c r="G27" s="19">
        <f t="shared" si="2"/>
        <v>1528.2</v>
      </c>
      <c r="H27" s="20">
        <f t="shared" si="0"/>
        <v>5094</v>
      </c>
    </row>
    <row r="28" spans="1:8" ht="32.25" x14ac:dyDescent="0.3">
      <c r="A28" s="6">
        <v>25</v>
      </c>
      <c r="B28" s="23" t="s">
        <v>40</v>
      </c>
      <c r="C28" s="24" t="s">
        <v>24</v>
      </c>
      <c r="D28" s="24">
        <v>20</v>
      </c>
      <c r="E28" s="25">
        <v>72</v>
      </c>
      <c r="F28" s="19">
        <f t="shared" si="1"/>
        <v>1007.9999999999999</v>
      </c>
      <c r="G28" s="19">
        <f t="shared" si="2"/>
        <v>432</v>
      </c>
      <c r="H28" s="20">
        <f t="shared" si="0"/>
        <v>1440</v>
      </c>
    </row>
    <row r="29" spans="1:8" ht="32.25" x14ac:dyDescent="0.3">
      <c r="A29" s="7">
        <v>26</v>
      </c>
      <c r="B29" s="23" t="s">
        <v>41</v>
      </c>
      <c r="C29" s="24" t="s">
        <v>24</v>
      </c>
      <c r="D29" s="24">
        <v>36</v>
      </c>
      <c r="E29" s="25">
        <v>11</v>
      </c>
      <c r="F29" s="19">
        <f t="shared" si="1"/>
        <v>277.2</v>
      </c>
      <c r="G29" s="19">
        <f t="shared" si="2"/>
        <v>118.8</v>
      </c>
      <c r="H29" s="20">
        <f t="shared" si="0"/>
        <v>396</v>
      </c>
    </row>
    <row r="30" spans="1:8" ht="48" x14ac:dyDescent="0.3">
      <c r="A30" s="6">
        <v>27</v>
      </c>
      <c r="B30" s="23" t="s">
        <v>42</v>
      </c>
      <c r="C30" s="18" t="s">
        <v>24</v>
      </c>
      <c r="D30" s="18">
        <v>36</v>
      </c>
      <c r="E30" s="19">
        <v>646</v>
      </c>
      <c r="F30" s="19">
        <f t="shared" si="1"/>
        <v>16279.199999999999</v>
      </c>
      <c r="G30" s="19">
        <f t="shared" si="2"/>
        <v>6976.8</v>
      </c>
      <c r="H30" s="20">
        <f t="shared" si="0"/>
        <v>23256</v>
      </c>
    </row>
    <row r="31" spans="1:8" x14ac:dyDescent="0.3">
      <c r="A31" s="7">
        <v>28</v>
      </c>
      <c r="B31" s="17" t="s">
        <v>43</v>
      </c>
      <c r="C31" s="18" t="s">
        <v>24</v>
      </c>
      <c r="D31" s="18">
        <v>36</v>
      </c>
      <c r="E31" s="19">
        <v>98</v>
      </c>
      <c r="F31" s="19">
        <f t="shared" si="1"/>
        <v>2469.6</v>
      </c>
      <c r="G31" s="19">
        <f t="shared" si="2"/>
        <v>1058.3999999999999</v>
      </c>
      <c r="H31" s="20">
        <f t="shared" si="0"/>
        <v>3528</v>
      </c>
    </row>
    <row r="32" spans="1:8" x14ac:dyDescent="0.3">
      <c r="A32" s="6">
        <v>29</v>
      </c>
      <c r="B32" s="17" t="s">
        <v>44</v>
      </c>
      <c r="C32" s="18" t="s">
        <v>24</v>
      </c>
      <c r="D32" s="18">
        <v>1</v>
      </c>
      <c r="E32" s="19">
        <v>10020</v>
      </c>
      <c r="F32" s="19">
        <f t="shared" si="1"/>
        <v>7014</v>
      </c>
      <c r="G32" s="19">
        <f t="shared" si="2"/>
        <v>3006</v>
      </c>
      <c r="H32" s="20">
        <f t="shared" si="0"/>
        <v>10020</v>
      </c>
    </row>
    <row r="33" spans="1:8" x14ac:dyDescent="0.3">
      <c r="A33" s="7">
        <v>30</v>
      </c>
      <c r="B33" s="17" t="s">
        <v>45</v>
      </c>
      <c r="C33" s="18" t="s">
        <v>24</v>
      </c>
      <c r="D33" s="18">
        <v>6</v>
      </c>
      <c r="E33" s="19">
        <v>1850</v>
      </c>
      <c r="F33" s="19">
        <f t="shared" si="1"/>
        <v>7769.9999999999991</v>
      </c>
      <c r="G33" s="19">
        <f t="shared" si="2"/>
        <v>3330</v>
      </c>
      <c r="H33" s="20">
        <f t="shared" si="0"/>
        <v>11100</v>
      </c>
    </row>
    <row r="34" spans="1:8" x14ac:dyDescent="0.3">
      <c r="A34" s="6">
        <v>31</v>
      </c>
      <c r="B34" s="17" t="s">
        <v>46</v>
      </c>
      <c r="C34" s="18" t="s">
        <v>24</v>
      </c>
      <c r="D34" s="18">
        <v>2</v>
      </c>
      <c r="E34" s="19">
        <v>35</v>
      </c>
      <c r="F34" s="19">
        <f t="shared" si="1"/>
        <v>49</v>
      </c>
      <c r="G34" s="19">
        <f t="shared" si="2"/>
        <v>21</v>
      </c>
      <c r="H34" s="20">
        <f t="shared" si="0"/>
        <v>70</v>
      </c>
    </row>
    <row r="35" spans="1:8" x14ac:dyDescent="0.3">
      <c r="A35" s="7">
        <v>32</v>
      </c>
      <c r="B35" s="17" t="s">
        <v>47</v>
      </c>
      <c r="C35" s="18" t="s">
        <v>24</v>
      </c>
      <c r="D35" s="18">
        <v>8</v>
      </c>
      <c r="E35" s="19">
        <v>34</v>
      </c>
      <c r="F35" s="19">
        <f t="shared" si="1"/>
        <v>190.39999999999998</v>
      </c>
      <c r="G35" s="19">
        <f t="shared" si="2"/>
        <v>81.599999999999994</v>
      </c>
      <c r="H35" s="20">
        <f t="shared" si="0"/>
        <v>272</v>
      </c>
    </row>
    <row r="36" spans="1:8" x14ac:dyDescent="0.3">
      <c r="A36" s="6">
        <v>33</v>
      </c>
      <c r="B36" s="17" t="s">
        <v>48</v>
      </c>
      <c r="C36" s="18" t="s">
        <v>24</v>
      </c>
      <c r="D36" s="18">
        <v>8</v>
      </c>
      <c r="E36" s="19">
        <v>88</v>
      </c>
      <c r="F36" s="19">
        <f t="shared" si="1"/>
        <v>492.79999999999995</v>
      </c>
      <c r="G36" s="19">
        <f t="shared" si="2"/>
        <v>211.2</v>
      </c>
      <c r="H36" s="20">
        <f t="shared" si="0"/>
        <v>704</v>
      </c>
    </row>
    <row r="37" spans="1:8" x14ac:dyDescent="0.3">
      <c r="A37" s="7">
        <v>34</v>
      </c>
      <c r="B37" s="17" t="s">
        <v>49</v>
      </c>
      <c r="C37" s="18" t="s">
        <v>24</v>
      </c>
      <c r="D37" s="18">
        <v>20</v>
      </c>
      <c r="E37" s="19">
        <v>54</v>
      </c>
      <c r="F37" s="19">
        <f t="shared" si="1"/>
        <v>756</v>
      </c>
      <c r="G37" s="19">
        <f t="shared" si="2"/>
        <v>324</v>
      </c>
      <c r="H37" s="20">
        <f t="shared" si="0"/>
        <v>1080</v>
      </c>
    </row>
    <row r="38" spans="1:8" ht="32.25" x14ac:dyDescent="0.3">
      <c r="A38" s="6">
        <v>35</v>
      </c>
      <c r="B38" s="23" t="s">
        <v>50</v>
      </c>
      <c r="C38" s="18" t="s">
        <v>24</v>
      </c>
      <c r="D38" s="18">
        <v>20</v>
      </c>
      <c r="E38" s="19">
        <v>135</v>
      </c>
      <c r="F38" s="19">
        <f t="shared" si="1"/>
        <v>1889.9999999999998</v>
      </c>
      <c r="G38" s="19">
        <f t="shared" si="2"/>
        <v>810</v>
      </c>
      <c r="H38" s="20">
        <f t="shared" si="0"/>
        <v>2700</v>
      </c>
    </row>
    <row r="39" spans="1:8" x14ac:dyDescent="0.3">
      <c r="A39" s="7">
        <v>36</v>
      </c>
      <c r="B39" s="17" t="s">
        <v>51</v>
      </c>
      <c r="C39" s="18" t="s">
        <v>24</v>
      </c>
      <c r="D39" s="18">
        <v>20</v>
      </c>
      <c r="E39" s="19">
        <v>187</v>
      </c>
      <c r="F39" s="19">
        <f t="shared" si="1"/>
        <v>2618</v>
      </c>
      <c r="G39" s="19">
        <f t="shared" si="2"/>
        <v>1122</v>
      </c>
      <c r="H39" s="20">
        <f t="shared" si="0"/>
        <v>3740</v>
      </c>
    </row>
    <row r="40" spans="1:8" x14ac:dyDescent="0.3">
      <c r="A40" s="6">
        <v>37</v>
      </c>
      <c r="B40" s="17"/>
      <c r="C40" s="18"/>
      <c r="D40" s="18"/>
      <c r="E40" s="19"/>
      <c r="F40" s="19">
        <f t="shared" si="1"/>
        <v>0</v>
      </c>
      <c r="G40" s="19">
        <f t="shared" si="2"/>
        <v>0</v>
      </c>
      <c r="H40" s="20">
        <f t="shared" si="0"/>
        <v>0</v>
      </c>
    </row>
    <row r="41" spans="1:8" x14ac:dyDescent="0.3">
      <c r="A41" s="7">
        <v>38</v>
      </c>
      <c r="B41" s="26" t="s">
        <v>52</v>
      </c>
      <c r="C41" s="18" t="s">
        <v>53</v>
      </c>
      <c r="D41" s="18">
        <v>1</v>
      </c>
      <c r="E41" s="19">
        <v>3400</v>
      </c>
      <c r="F41" s="19">
        <f t="shared" si="1"/>
        <v>2380</v>
      </c>
      <c r="G41" s="19">
        <f t="shared" si="2"/>
        <v>1020</v>
      </c>
      <c r="H41" s="20">
        <f t="shared" si="0"/>
        <v>3400</v>
      </c>
    </row>
    <row r="42" spans="1:8" x14ac:dyDescent="0.3">
      <c r="A42" s="6">
        <v>39</v>
      </c>
      <c r="B42" s="26" t="s">
        <v>54</v>
      </c>
      <c r="C42" s="18" t="s">
        <v>53</v>
      </c>
      <c r="D42" s="18">
        <v>1</v>
      </c>
      <c r="E42" s="19">
        <v>28800</v>
      </c>
      <c r="F42" s="19">
        <f t="shared" si="1"/>
        <v>20930</v>
      </c>
      <c r="G42" s="19">
        <f t="shared" si="2"/>
        <v>8970</v>
      </c>
      <c r="H42" s="20">
        <v>29900</v>
      </c>
    </row>
    <row r="43" spans="1:8" x14ac:dyDescent="0.3">
      <c r="A43" s="7">
        <v>40</v>
      </c>
      <c r="B43" s="26" t="s">
        <v>55</v>
      </c>
      <c r="C43" s="18" t="s">
        <v>53</v>
      </c>
      <c r="D43" s="18">
        <v>1</v>
      </c>
      <c r="E43" s="19">
        <v>3200</v>
      </c>
      <c r="F43" s="19">
        <f t="shared" si="1"/>
        <v>2940</v>
      </c>
      <c r="G43" s="19">
        <f t="shared" si="2"/>
        <v>1260</v>
      </c>
      <c r="H43" s="20">
        <v>4200</v>
      </c>
    </row>
    <row r="44" spans="1:8" x14ac:dyDescent="0.3">
      <c r="A44" s="6">
        <v>41</v>
      </c>
      <c r="B44" s="14"/>
      <c r="C44" s="15"/>
      <c r="D44" s="15"/>
      <c r="E44" s="16"/>
      <c r="F44" s="16"/>
      <c r="G44" s="16"/>
      <c r="H44" s="7"/>
    </row>
    <row r="45" spans="1:8" x14ac:dyDescent="0.3">
      <c r="A45" s="7"/>
      <c r="B45" s="37" t="s">
        <v>1</v>
      </c>
      <c r="C45" s="38"/>
      <c r="D45" s="38"/>
      <c r="E45" s="39"/>
      <c r="F45" s="12"/>
      <c r="G45" s="12"/>
      <c r="H45" s="27">
        <f>SUM(H4:H43)</f>
        <v>166500</v>
      </c>
    </row>
    <row r="46" spans="1:8" ht="24" customHeight="1" x14ac:dyDescent="0.3">
      <c r="A46" s="8"/>
      <c r="B46" s="40" t="s">
        <v>9</v>
      </c>
      <c r="C46" s="41"/>
      <c r="D46" s="41"/>
      <c r="E46" s="42"/>
      <c r="F46" s="13"/>
      <c r="G46" s="13"/>
      <c r="H46" s="27">
        <f>H45*0.2</f>
        <v>33300</v>
      </c>
    </row>
    <row r="47" spans="1:8" x14ac:dyDescent="0.3">
      <c r="A47" s="7"/>
      <c r="B47" s="37" t="s">
        <v>2</v>
      </c>
      <c r="C47" s="38"/>
      <c r="D47" s="38"/>
      <c r="E47" s="39"/>
      <c r="F47" s="28">
        <f>H47*0.7</f>
        <v>139860</v>
      </c>
      <c r="G47" s="28">
        <f>H47*0.3</f>
        <v>59940</v>
      </c>
      <c r="H47" s="27">
        <f>H46+H45</f>
        <v>199800</v>
      </c>
    </row>
    <row r="48" spans="1:8" x14ac:dyDescent="0.3">
      <c r="A48" s="9"/>
      <c r="B48" s="10"/>
      <c r="C48" s="10"/>
      <c r="D48" s="10"/>
      <c r="E48" s="10"/>
      <c r="F48" s="10"/>
      <c r="G48" s="10"/>
      <c r="H48" s="9"/>
    </row>
    <row r="49" spans="1:8" x14ac:dyDescent="0.3">
      <c r="A49" s="9"/>
      <c r="B49" s="10"/>
      <c r="C49" s="10"/>
      <c r="D49" s="10"/>
      <c r="E49" s="10"/>
      <c r="F49" s="10"/>
      <c r="G49" s="10"/>
      <c r="H49" s="9"/>
    </row>
    <row r="50" spans="1:8" ht="18" customHeight="1" x14ac:dyDescent="0.3">
      <c r="A50" s="29" t="s">
        <v>11</v>
      </c>
      <c r="B50" s="31" t="s">
        <v>10</v>
      </c>
      <c r="C50" s="31"/>
      <c r="D50" s="31"/>
      <c r="E50" s="31"/>
      <c r="F50" s="11"/>
      <c r="G50" s="11"/>
      <c r="H50" s="29" t="s">
        <v>11</v>
      </c>
    </row>
    <row r="51" spans="1:8" x14ac:dyDescent="0.3">
      <c r="A51" s="30"/>
      <c r="B51" s="31"/>
      <c r="C51" s="31"/>
      <c r="D51" s="31"/>
      <c r="E51" s="31"/>
      <c r="F51" s="11"/>
      <c r="G51" s="11"/>
      <c r="H51" s="30"/>
    </row>
    <row r="52" spans="1:8" x14ac:dyDescent="0.3">
      <c r="A52" s="30"/>
      <c r="B52" s="31"/>
      <c r="C52" s="31"/>
      <c r="D52" s="31"/>
      <c r="E52" s="31"/>
      <c r="F52" s="11"/>
      <c r="G52" s="11"/>
      <c r="H52" s="30"/>
    </row>
    <row r="53" spans="1:8" x14ac:dyDescent="0.3">
      <c r="A53" s="30"/>
      <c r="B53" s="31"/>
      <c r="C53" s="31"/>
      <c r="D53" s="31"/>
      <c r="E53" s="31"/>
      <c r="F53" s="11"/>
      <c r="G53" s="11"/>
      <c r="H53" s="30"/>
    </row>
    <row r="54" spans="1:8" x14ac:dyDescent="0.3">
      <c r="A54" s="30"/>
      <c r="B54" s="31"/>
      <c r="C54" s="31"/>
      <c r="D54" s="31"/>
      <c r="E54" s="31"/>
      <c r="F54" s="11"/>
      <c r="G54" s="11"/>
      <c r="H54" s="30"/>
    </row>
    <row r="55" spans="1:8" x14ac:dyDescent="0.3">
      <c r="A55" s="30"/>
      <c r="B55" s="31"/>
      <c r="C55" s="31"/>
      <c r="D55" s="31"/>
      <c r="E55" s="31"/>
      <c r="F55" s="11"/>
      <c r="G55" s="11"/>
      <c r="H55" s="30"/>
    </row>
    <row r="56" spans="1:8" x14ac:dyDescent="0.3">
      <c r="A56" s="9"/>
      <c r="B56" s="10"/>
      <c r="C56" s="10"/>
      <c r="D56" s="10"/>
      <c r="E56" s="10"/>
      <c r="F56" s="10"/>
      <c r="G56" s="10"/>
      <c r="H56" s="9"/>
    </row>
    <row r="57" spans="1:8" x14ac:dyDescent="0.3">
      <c r="B57" s="35" t="s">
        <v>7</v>
      </c>
      <c r="C57" s="35"/>
      <c r="D57" s="36"/>
      <c r="E57" s="36"/>
      <c r="F57" s="36"/>
      <c r="G57" s="36"/>
      <c r="H57" s="36"/>
    </row>
    <row r="58" spans="1:8" x14ac:dyDescent="0.3">
      <c r="B58" s="36"/>
      <c r="C58" s="36"/>
      <c r="D58" s="36"/>
      <c r="E58" s="36"/>
      <c r="F58" s="36"/>
      <c r="G58" s="36"/>
      <c r="H58" s="36"/>
    </row>
    <row r="59" spans="1:8" x14ac:dyDescent="0.3">
      <c r="B59" s="36"/>
      <c r="C59" s="36"/>
      <c r="D59" s="36"/>
      <c r="E59" s="36"/>
      <c r="F59" s="36"/>
      <c r="G59" s="36"/>
      <c r="H59" s="36"/>
    </row>
    <row r="60" spans="1:8" x14ac:dyDescent="0.3">
      <c r="B60" s="36"/>
      <c r="C60" s="36"/>
      <c r="D60" s="36"/>
      <c r="E60" s="36"/>
      <c r="F60" s="36"/>
      <c r="G60" s="36"/>
      <c r="H60" s="36"/>
    </row>
    <row r="61" spans="1:8" x14ac:dyDescent="0.3">
      <c r="B61" s="36"/>
      <c r="C61" s="36"/>
      <c r="D61" s="36"/>
      <c r="E61" s="36"/>
      <c r="F61" s="36"/>
      <c r="G61" s="36"/>
      <c r="H61" s="36"/>
    </row>
    <row r="62" spans="1:8" x14ac:dyDescent="0.3">
      <c r="B62" s="36"/>
      <c r="C62" s="36"/>
      <c r="D62" s="36"/>
      <c r="E62" s="36"/>
      <c r="F62" s="36"/>
      <c r="G62" s="36"/>
      <c r="H62" s="36"/>
    </row>
    <row r="63" spans="1:8" x14ac:dyDescent="0.3">
      <c r="B63" s="36"/>
      <c r="C63" s="36"/>
      <c r="D63" s="36"/>
      <c r="E63" s="36"/>
      <c r="F63" s="36"/>
      <c r="G63" s="36"/>
      <c r="H63" s="36"/>
    </row>
  </sheetData>
  <mergeCells count="13">
    <mergeCell ref="A50:A55"/>
    <mergeCell ref="H50:H55"/>
    <mergeCell ref="B50:E55"/>
    <mergeCell ref="B1:H1"/>
    <mergeCell ref="B57:H63"/>
    <mergeCell ref="B47:E47"/>
    <mergeCell ref="B46:E46"/>
    <mergeCell ref="B45:E45"/>
    <mergeCell ref="B2:B3"/>
    <mergeCell ref="C2:C3"/>
    <mergeCell ref="D2:D3"/>
    <mergeCell ref="E2:E3"/>
    <mergeCell ref="F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ПРАВИТЕЛЬ</cp:lastModifiedBy>
  <cp:lastPrinted>2016-09-24T18:37:54Z</cp:lastPrinted>
  <dcterms:created xsi:type="dcterms:W3CDTF">2016-09-21T11:18:44Z</dcterms:created>
  <dcterms:modified xsi:type="dcterms:W3CDTF">2019-07-15T15:38:11Z</dcterms:modified>
</cp:coreProperties>
</file>