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15" windowWidth="9420" windowHeight="4185" tabRatio="865"/>
  </bookViews>
  <sheets>
    <sheet name=" СБ Офис+" sheetId="62" r:id="rId1"/>
  </sheets>
  <definedNames>
    <definedName name="_xlnm.Print_Area" localSheetId="0">' СБ Офис+'!$A$1:$AR$53</definedName>
  </definedNames>
  <calcPr calcId="145621"/>
</workbook>
</file>

<file path=xl/calcChain.xml><?xml version="1.0" encoding="utf-8"?>
<calcChain xmlns="http://schemas.openxmlformats.org/spreadsheetml/2006/main">
  <c r="AC43" i="62" l="1"/>
  <c r="AE33" i="62"/>
  <c r="AE32" i="62"/>
  <c r="AB34" i="62"/>
  <c r="AB19" i="62"/>
  <c r="AE19" i="62"/>
  <c r="AE27" i="62"/>
  <c r="AE26" i="62"/>
  <c r="AE25" i="62"/>
  <c r="Y40" i="62"/>
  <c r="AE39" i="62"/>
  <c r="AB21" i="62"/>
  <c r="AE21" i="62" s="1"/>
  <c r="AB30" i="62"/>
  <c r="AE30" i="62" s="1"/>
  <c r="AB23" i="62"/>
  <c r="AE23" i="62" s="1"/>
  <c r="AB24" i="62"/>
  <c r="AE24" i="62" s="1"/>
  <c r="AB22" i="62"/>
  <c r="AE22" i="62" s="1"/>
  <c r="AJ51" i="62"/>
  <c r="AB20" i="62"/>
  <c r="AE20" i="62"/>
  <c r="AB38" i="62"/>
  <c r="AB37" i="62"/>
  <c r="AE37" i="62" s="1"/>
  <c r="AB36" i="62"/>
  <c r="AE36" i="62" s="1"/>
  <c r="AB31" i="62"/>
  <c r="AB29" i="62"/>
  <c r="AB28" i="62"/>
  <c r="AB18" i="62"/>
  <c r="AE18" i="62"/>
  <c r="AE49" i="62"/>
  <c r="AC50" i="62" s="1"/>
  <c r="AE38" i="62"/>
  <c r="A35" i="62"/>
  <c r="A36" i="62"/>
  <c r="A37" i="62"/>
  <c r="A38" i="62" s="1"/>
  <c r="A39" i="62" s="1"/>
  <c r="A40" i="62" s="1"/>
  <c r="AE34" i="62"/>
  <c r="AE31" i="62"/>
  <c r="A25" i="62"/>
  <c r="A26" i="62"/>
  <c r="A27" i="62"/>
  <c r="A28" i="62" s="1"/>
  <c r="A29" i="62" s="1"/>
  <c r="A30" i="62" s="1"/>
  <c r="A31" i="62" s="1"/>
  <c r="A32" i="62" s="1"/>
  <c r="A33" i="62" s="1"/>
  <c r="A19" i="62"/>
  <c r="A20" i="62"/>
  <c r="A21" i="62" s="1"/>
  <c r="C17" i="62"/>
  <c r="AS1" i="62"/>
  <c r="AT1" i="62" s="1"/>
  <c r="AM51" i="62"/>
  <c r="A15" i="62"/>
  <c r="AM1" i="62"/>
  <c r="A22" i="62" l="1"/>
  <c r="A23" i="62"/>
</calcChain>
</file>

<file path=xl/sharedStrings.xml><?xml version="1.0" encoding="utf-8"?>
<sst xmlns="http://schemas.openxmlformats.org/spreadsheetml/2006/main" count="90" uniqueCount="58">
  <si>
    <t>Примечание</t>
  </si>
  <si>
    <t>№</t>
  </si>
  <si>
    <t>К-во</t>
  </si>
  <si>
    <t>Цена</t>
  </si>
  <si>
    <t>Сумма</t>
  </si>
  <si>
    <t>шт.</t>
  </si>
  <si>
    <t>$</t>
  </si>
  <si>
    <t>курс</t>
  </si>
  <si>
    <t>грн</t>
  </si>
  <si>
    <t>Процессор</t>
  </si>
  <si>
    <t>Оперпамять</t>
  </si>
  <si>
    <t>Видиокарт</t>
  </si>
  <si>
    <t>Гибкий диск</t>
  </si>
  <si>
    <t>Корпус</t>
  </si>
  <si>
    <t>Монитор</t>
  </si>
  <si>
    <t>Клавиатура</t>
  </si>
  <si>
    <t>Мышка</t>
  </si>
  <si>
    <t>Особые условия</t>
  </si>
  <si>
    <t>Работа</t>
  </si>
  <si>
    <t>Накладная</t>
  </si>
  <si>
    <t>№                 от</t>
  </si>
  <si>
    <t>Ход работы</t>
  </si>
  <si>
    <t>Отметка об оплате</t>
  </si>
  <si>
    <t>Нименование</t>
  </si>
  <si>
    <t>Ед.</t>
  </si>
  <si>
    <t xml:space="preserve">Коврик </t>
  </si>
  <si>
    <t xml:space="preserve">          Итого :</t>
  </si>
  <si>
    <t>нал</t>
  </si>
  <si>
    <t xml:space="preserve">Звуковая </t>
  </si>
  <si>
    <t xml:space="preserve">                Итого :</t>
  </si>
  <si>
    <t>Колонки</t>
  </si>
  <si>
    <t>ФСП</t>
  </si>
  <si>
    <t>Жестк. диск</t>
  </si>
  <si>
    <t>Матер/плат</t>
  </si>
  <si>
    <t>,,</t>
  </si>
  <si>
    <t xml:space="preserve"> </t>
  </si>
  <si>
    <t>Привод</t>
  </si>
  <si>
    <t>Cooler</t>
  </si>
  <si>
    <t>Заказчик</t>
  </si>
  <si>
    <t>Услуги</t>
  </si>
  <si>
    <t>Допол. Обор.</t>
  </si>
  <si>
    <t>Итого  по количеству машин</t>
  </si>
  <si>
    <t>ВСЕГО К ОПЛАТЕ:</t>
  </si>
  <si>
    <t>ПОКУПАТЕЛЬ (Получил, притензий не имею):</t>
  </si>
  <si>
    <t xml:space="preserve">Цена </t>
  </si>
  <si>
    <t>Итого</t>
  </si>
  <si>
    <t>ПО</t>
  </si>
  <si>
    <t>DDR4   8Gb PC-2400</t>
  </si>
  <si>
    <t>Asus H310M-K, S1151</t>
  </si>
  <si>
    <t>Intel UHD Graphics 630</t>
  </si>
  <si>
    <t>Toshiba 1000Gb  32Мb SATA3, 6Gb/s</t>
  </si>
  <si>
    <t>FrimeCom LB 081 BL 400W, FAN 120mm, ATX/mATX/mITX</t>
  </si>
  <si>
    <t>Windows 10 Professional 64-bit Ukrainian OEM (FQC-08978)</t>
  </si>
  <si>
    <t>НВК №70</t>
  </si>
  <si>
    <t>Гарантия 2 года.</t>
  </si>
  <si>
    <t>Intel Core i3-8100  4x 3.6GHz, 6MB, S1151</t>
  </si>
  <si>
    <t>Моvavi video+foto редактор</t>
  </si>
  <si>
    <t>Сборка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</si>
</sst>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"/>
  </numFmts>
  <fonts count="28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b/>
      <sz val="16"/>
      <color indexed="10"/>
      <name val="Times New Roman Cyr"/>
      <family val="1"/>
      <charset val="204"/>
    </font>
    <font>
      <b/>
      <sz val="14"/>
      <color indexed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charset val="204"/>
    </font>
    <font>
      <b/>
      <sz val="18"/>
      <color indexed="10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b/>
      <sz val="12"/>
      <color indexed="9"/>
      <name val="Times New Roman Cyr"/>
      <family val="1"/>
      <charset val="204"/>
    </font>
    <font>
      <b/>
      <sz val="15"/>
      <color indexed="10"/>
      <name val="Times New Roman Cyr"/>
      <family val="1"/>
      <charset val="204"/>
    </font>
    <font>
      <b/>
      <sz val="12"/>
      <color indexed="22"/>
      <name val="Times New Roman Cyr"/>
      <family val="1"/>
      <charset val="204"/>
    </font>
    <font>
      <sz val="10"/>
      <color indexed="23"/>
      <name val="Times New Roman Cyr"/>
      <family val="1"/>
      <charset val="204"/>
    </font>
    <font>
      <b/>
      <sz val="12"/>
      <color indexed="42"/>
      <name val="Times New Roman Cyr"/>
      <family val="1"/>
      <charset val="204"/>
    </font>
    <font>
      <b/>
      <sz val="12"/>
      <color indexed="55"/>
      <name val="Times New Roman Cyr"/>
      <family val="1"/>
      <charset val="204"/>
    </font>
    <font>
      <b/>
      <sz val="14"/>
      <color indexed="23"/>
      <name val="Times New Roman Cyr"/>
      <family val="1"/>
      <charset val="204"/>
    </font>
    <font>
      <b/>
      <sz val="10"/>
      <color indexed="23"/>
      <name val="Times New Roman Cyr"/>
      <family val="1"/>
      <charset val="204"/>
    </font>
    <font>
      <b/>
      <sz val="12"/>
      <color indexed="23"/>
      <name val="Times New Roman Cyr"/>
      <family val="1"/>
      <charset val="204"/>
    </font>
    <font>
      <b/>
      <sz val="15"/>
      <color indexed="23"/>
      <name val="Times New Roman Cyr"/>
      <family val="1"/>
      <charset val="204"/>
    </font>
    <font>
      <b/>
      <sz val="11"/>
      <color indexed="11"/>
      <name val="Times New Roman Cyr"/>
      <family val="1"/>
      <charset val="204"/>
    </font>
    <font>
      <b/>
      <sz val="10"/>
      <color indexed="10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0"/>
      <name val="Academy"/>
    </font>
    <font>
      <b/>
      <sz val="12"/>
      <color rgb="FFFF0000"/>
      <name val="Times New Roman Cyr"/>
      <family val="1"/>
      <charset val="204"/>
    </font>
    <font>
      <b/>
      <sz val="12"/>
      <color theme="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5" fillId="0" borderId="0"/>
    <xf numFmtId="44" fontId="1" fillId="0" borderId="0" applyFont="0" applyFill="0" applyBorder="0" applyAlignment="0" applyProtection="0"/>
    <xf numFmtId="0" fontId="9" fillId="0" borderId="0"/>
  </cellStyleXfs>
  <cellXfs count="249">
    <xf numFmtId="0" fontId="0" fillId="0" borderId="0" xfId="0"/>
    <xf numFmtId="0" fontId="2" fillId="0" borderId="0" xfId="0" applyFont="1"/>
    <xf numFmtId="0" fontId="3" fillId="0" borderId="0" xfId="3" applyFont="1"/>
    <xf numFmtId="0" fontId="8" fillId="0" borderId="1" xfId="3" applyFont="1" applyBorder="1" applyAlignment="1">
      <alignment horizontal="center"/>
    </xf>
    <xf numFmtId="0" fontId="3" fillId="0" borderId="0" xfId="3" applyFont="1" applyAlignment="1">
      <alignment horizontal="right"/>
    </xf>
    <xf numFmtId="0" fontId="3" fillId="0" borderId="0" xfId="3" applyFont="1" applyAlignment="1">
      <alignment horizontal="left"/>
    </xf>
    <xf numFmtId="0" fontId="8" fillId="0" borderId="2" xfId="3" applyFont="1" applyBorder="1" applyAlignment="1">
      <alignment horizontal="left"/>
    </xf>
    <xf numFmtId="0" fontId="13" fillId="0" borderId="0" xfId="3" applyFont="1"/>
    <xf numFmtId="0" fontId="15" fillId="0" borderId="0" xfId="3" applyFont="1"/>
    <xf numFmtId="44" fontId="16" fillId="2" borderId="3" xfId="2" applyFont="1" applyFill="1" applyBorder="1" applyAlignment="1">
      <alignment horizontal="center"/>
    </xf>
    <xf numFmtId="44" fontId="12" fillId="0" borderId="4" xfId="2" applyFont="1" applyBorder="1" applyAlignment="1">
      <alignment horizontal="center"/>
    </xf>
    <xf numFmtId="44" fontId="12" fillId="0" borderId="3" xfId="2" applyFont="1" applyBorder="1" applyAlignment="1">
      <alignment horizontal="center"/>
    </xf>
    <xf numFmtId="3" fontId="18" fillId="0" borderId="0" xfId="3" applyNumberFormat="1" applyFont="1" applyBorder="1" applyAlignment="1">
      <alignment horizontal="right"/>
    </xf>
    <xf numFmtId="0" fontId="8" fillId="0" borderId="3" xfId="3" applyFont="1" applyBorder="1" applyAlignment="1">
      <alignment horizontal="center"/>
    </xf>
    <xf numFmtId="3" fontId="7" fillId="0" borderId="0" xfId="0" applyNumberFormat="1" applyFont="1"/>
    <xf numFmtId="3" fontId="11" fillId="0" borderId="0" xfId="3" applyNumberFormat="1" applyFont="1" applyBorder="1" applyAlignment="1">
      <alignment horizontal="right"/>
    </xf>
    <xf numFmtId="44" fontId="12" fillId="0" borderId="0" xfId="2" applyFont="1" applyBorder="1" applyAlignment="1">
      <alignment horizontal="center"/>
    </xf>
    <xf numFmtId="0" fontId="12" fillId="3" borderId="5" xfId="3" applyFont="1" applyFill="1" applyBorder="1" applyAlignment="1">
      <alignment horizontal="left"/>
    </xf>
    <xf numFmtId="3" fontId="20" fillId="0" borderId="0" xfId="3" applyNumberFormat="1" applyFont="1" applyBorder="1" applyAlignment="1">
      <alignment horizontal="right"/>
    </xf>
    <xf numFmtId="3" fontId="18" fillId="0" borderId="0" xfId="0" applyNumberFormat="1" applyFont="1"/>
    <xf numFmtId="3" fontId="18" fillId="0" borderId="0" xfId="3" applyNumberFormat="1" applyFont="1"/>
    <xf numFmtId="0" fontId="21" fillId="0" borderId="0" xfId="3" applyFont="1"/>
    <xf numFmtId="164" fontId="18" fillId="4" borderId="0" xfId="0" applyNumberFormat="1" applyFont="1" applyFill="1"/>
    <xf numFmtId="1" fontId="18" fillId="4" borderId="0" xfId="0" applyNumberFormat="1" applyFont="1" applyFill="1"/>
    <xf numFmtId="0" fontId="19" fillId="0" borderId="0" xfId="3" applyFont="1"/>
    <xf numFmtId="0" fontId="18" fillId="0" borderId="0" xfId="0" applyFont="1"/>
    <xf numFmtId="3" fontId="18" fillId="4" borderId="0" xfId="0" applyNumberFormat="1" applyFont="1" applyFill="1"/>
    <xf numFmtId="1" fontId="22" fillId="0" borderId="0" xfId="3" applyNumberFormat="1" applyFont="1"/>
    <xf numFmtId="3" fontId="20" fillId="0" borderId="0" xfId="3" applyNumberFormat="1" applyFont="1" applyFill="1"/>
    <xf numFmtId="0" fontId="23" fillId="0" borderId="0" xfId="3" applyFont="1"/>
    <xf numFmtId="0" fontId="17" fillId="3" borderId="5" xfId="3" applyFont="1" applyFill="1" applyBorder="1" applyAlignment="1">
      <alignment horizontal="center"/>
    </xf>
    <xf numFmtId="0" fontId="8" fillId="6" borderId="6" xfId="3" applyFont="1" applyFill="1" applyBorder="1" applyAlignment="1">
      <alignment horizontal="left"/>
    </xf>
    <xf numFmtId="0" fontId="0" fillId="0" borderId="0" xfId="0" applyBorder="1"/>
    <xf numFmtId="1" fontId="0" fillId="0" borderId="0" xfId="0" applyNumberFormat="1" applyBorder="1"/>
    <xf numFmtId="0" fontId="3" fillId="0" borderId="0" xfId="3" applyFont="1" applyBorder="1"/>
    <xf numFmtId="0" fontId="2" fillId="0" borderId="0" xfId="0" applyFont="1" applyBorder="1"/>
    <xf numFmtId="0" fontId="10" fillId="2" borderId="7" xfId="3" applyFont="1" applyFill="1" applyBorder="1" applyAlignment="1">
      <alignment horizontal="left"/>
    </xf>
    <xf numFmtId="0" fontId="10" fillId="2" borderId="8" xfId="3" applyFont="1" applyFill="1" applyBorder="1" applyAlignment="1">
      <alignment horizontal="left"/>
    </xf>
    <xf numFmtId="0" fontId="10" fillId="2" borderId="3" xfId="3" applyFont="1" applyFill="1" applyBorder="1" applyAlignment="1">
      <alignment horizontal="left"/>
    </xf>
    <xf numFmtId="3" fontId="6" fillId="2" borderId="7" xfId="3" applyNumberFormat="1" applyFont="1" applyFill="1" applyBorder="1" applyAlignment="1">
      <alignment horizontal="right"/>
    </xf>
    <xf numFmtId="0" fontId="6" fillId="2" borderId="8" xfId="3" applyFont="1" applyFill="1" applyBorder="1" applyAlignment="1">
      <alignment horizontal="right"/>
    </xf>
    <xf numFmtId="0" fontId="11" fillId="2" borderId="7" xfId="3" applyFont="1" applyFill="1" applyBorder="1" applyAlignment="1">
      <alignment horizontal="center"/>
    </xf>
    <xf numFmtId="0" fontId="11" fillId="2" borderId="8" xfId="3" applyFont="1" applyFill="1" applyBorder="1" applyAlignment="1">
      <alignment horizontal="center"/>
    </xf>
    <xf numFmtId="0" fontId="7" fillId="2" borderId="8" xfId="3" applyNumberFormat="1" applyFont="1" applyFill="1" applyBorder="1" applyAlignment="1">
      <alignment horizontal="center"/>
    </xf>
    <xf numFmtId="0" fontId="7" fillId="2" borderId="3" xfId="3" applyNumberFormat="1" applyFont="1" applyFill="1" applyBorder="1" applyAlignment="1">
      <alignment horizontal="center"/>
    </xf>
    <xf numFmtId="1" fontId="7" fillId="2" borderId="7" xfId="3" applyNumberFormat="1" applyFont="1" applyFill="1" applyBorder="1" applyAlignment="1">
      <alignment horizontal="right"/>
    </xf>
    <xf numFmtId="1" fontId="7" fillId="2" borderId="8" xfId="3" applyNumberFormat="1" applyFont="1" applyFill="1" applyBorder="1" applyAlignment="1">
      <alignment horizontal="right"/>
    </xf>
    <xf numFmtId="0" fontId="11" fillId="2" borderId="3" xfId="3" applyFont="1" applyFill="1" applyBorder="1" applyAlignment="1">
      <alignment horizontal="center"/>
    </xf>
    <xf numFmtId="0" fontId="8" fillId="0" borderId="7" xfId="3" applyFont="1" applyBorder="1" applyAlignment="1">
      <alignment horizontal="center"/>
    </xf>
    <xf numFmtId="0" fontId="8" fillId="0" borderId="8" xfId="3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0" fontId="8" fillId="0" borderId="9" xfId="3" applyFont="1" applyBorder="1" applyAlignment="1">
      <alignment horizontal="center"/>
    </xf>
    <xf numFmtId="0" fontId="8" fillId="0" borderId="3" xfId="3" applyFont="1" applyBorder="1" applyAlignment="1">
      <alignment horizontal="center"/>
    </xf>
    <xf numFmtId="0" fontId="8" fillId="0" borderId="10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8" fillId="0" borderId="11" xfId="3" applyFont="1" applyBorder="1" applyAlignment="1">
      <alignment horizontal="center"/>
    </xf>
    <xf numFmtId="14" fontId="8" fillId="0" borderId="12" xfId="3" applyNumberFormat="1" applyFont="1" applyBorder="1" applyAlignment="1">
      <alignment horizontal="center"/>
    </xf>
    <xf numFmtId="0" fontId="8" fillId="0" borderId="13" xfId="3" applyFont="1" applyBorder="1" applyAlignment="1">
      <alignment horizontal="center"/>
    </xf>
    <xf numFmtId="0" fontId="8" fillId="0" borderId="14" xfId="3" applyFont="1" applyBorder="1" applyAlignment="1">
      <alignment horizontal="center"/>
    </xf>
    <xf numFmtId="0" fontId="8" fillId="0" borderId="15" xfId="3" applyFont="1" applyBorder="1" applyAlignment="1">
      <alignment horizontal="center"/>
    </xf>
    <xf numFmtId="0" fontId="8" fillId="0" borderId="16" xfId="3" applyFont="1" applyBorder="1" applyAlignment="1">
      <alignment horizontal="center"/>
    </xf>
    <xf numFmtId="0" fontId="8" fillId="0" borderId="17" xfId="3" applyFont="1" applyBorder="1" applyAlignment="1">
      <alignment horizontal="center"/>
    </xf>
    <xf numFmtId="0" fontId="8" fillId="0" borderId="4" xfId="3" applyFont="1" applyBorder="1" applyAlignment="1">
      <alignment horizontal="center"/>
    </xf>
    <xf numFmtId="0" fontId="8" fillId="0" borderId="18" xfId="3" applyFont="1" applyBorder="1" applyAlignment="1">
      <alignment horizontal="center"/>
    </xf>
    <xf numFmtId="0" fontId="8" fillId="0" borderId="19" xfId="3" applyFont="1" applyBorder="1" applyAlignment="1">
      <alignment horizontal="left"/>
    </xf>
    <xf numFmtId="0" fontId="8" fillId="0" borderId="5" xfId="3" applyFont="1" applyBorder="1" applyAlignment="1">
      <alignment horizontal="left"/>
    </xf>
    <xf numFmtId="0" fontId="8" fillId="0" borderId="20" xfId="3" applyFont="1" applyBorder="1" applyAlignment="1">
      <alignment horizontal="left"/>
    </xf>
    <xf numFmtId="0" fontId="8" fillId="0" borderId="21" xfId="3" applyFont="1" applyBorder="1" applyAlignment="1">
      <alignment horizontal="center"/>
    </xf>
    <xf numFmtId="0" fontId="8" fillId="0" borderId="22" xfId="3" applyFont="1" applyBorder="1" applyAlignment="1">
      <alignment horizontal="center"/>
    </xf>
    <xf numFmtId="0" fontId="8" fillId="0" borderId="23" xfId="3" applyFont="1" applyBorder="1" applyAlignment="1">
      <alignment horizontal="left"/>
    </xf>
    <xf numFmtId="0" fontId="8" fillId="0" borderId="24" xfId="3" applyFont="1" applyBorder="1" applyAlignment="1">
      <alignment horizontal="left"/>
    </xf>
    <xf numFmtId="0" fontId="8" fillId="0" borderId="25" xfId="3" applyFont="1" applyBorder="1" applyAlignment="1">
      <alignment horizontal="left"/>
    </xf>
    <xf numFmtId="1" fontId="14" fillId="3" borderId="21" xfId="3" applyNumberFormat="1" applyFont="1" applyFill="1" applyBorder="1" applyAlignment="1">
      <alignment horizontal="center"/>
    </xf>
    <xf numFmtId="0" fontId="14" fillId="3" borderId="22" xfId="3" applyFont="1" applyFill="1" applyBorder="1" applyAlignment="1">
      <alignment horizontal="center"/>
    </xf>
    <xf numFmtId="0" fontId="14" fillId="3" borderId="26" xfId="3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27" xfId="3" applyFont="1" applyBorder="1" applyAlignment="1">
      <alignment horizontal="center"/>
    </xf>
    <xf numFmtId="3" fontId="12" fillId="0" borderId="4" xfId="3" applyNumberFormat="1" applyFont="1" applyBorder="1" applyAlignment="1">
      <alignment horizontal="center"/>
    </xf>
    <xf numFmtId="0" fontId="12" fillId="0" borderId="4" xfId="3" applyFont="1" applyBorder="1" applyAlignment="1">
      <alignment horizontal="center"/>
    </xf>
    <xf numFmtId="0" fontId="0" fillId="0" borderId="4" xfId="0" applyBorder="1" applyAlignment="1"/>
    <xf numFmtId="0" fontId="0" fillId="0" borderId="22" xfId="0" applyBorder="1" applyAlignment="1"/>
    <xf numFmtId="0" fontId="12" fillId="0" borderId="9" xfId="3" applyFont="1" applyBorder="1" applyAlignment="1">
      <alignment horizontal="center"/>
    </xf>
    <xf numFmtId="0" fontId="12" fillId="0" borderId="8" xfId="3" applyFont="1" applyBorder="1" applyAlignment="1">
      <alignment horizontal="center"/>
    </xf>
    <xf numFmtId="0" fontId="4" fillId="0" borderId="28" xfId="3" applyFont="1" applyBorder="1" applyAlignment="1">
      <alignment horizontal="left"/>
    </xf>
    <xf numFmtId="0" fontId="4" fillId="0" borderId="15" xfId="3" applyFont="1" applyBorder="1" applyAlignment="1">
      <alignment horizontal="left"/>
    </xf>
    <xf numFmtId="0" fontId="4" fillId="0" borderId="16" xfId="3" applyFont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8" fillId="0" borderId="30" xfId="3" applyFont="1" applyFill="1" applyBorder="1" applyAlignment="1">
      <alignment horizontal="center"/>
    </xf>
    <xf numFmtId="0" fontId="8" fillId="0" borderId="31" xfId="3" applyFont="1" applyFill="1" applyBorder="1" applyAlignment="1">
      <alignment horizontal="center"/>
    </xf>
    <xf numFmtId="3" fontId="8" fillId="0" borderId="17" xfId="3" applyNumberFormat="1" applyFont="1" applyFill="1" applyBorder="1" applyAlignment="1">
      <alignment horizontal="right"/>
    </xf>
    <xf numFmtId="3" fontId="8" fillId="0" borderId="4" xfId="3" applyNumberFormat="1" applyFont="1" applyFill="1" applyBorder="1" applyAlignment="1">
      <alignment horizontal="right"/>
    </xf>
    <xf numFmtId="3" fontId="8" fillId="0" borderId="32" xfId="3" applyNumberFormat="1" applyFont="1" applyFill="1" applyBorder="1" applyAlignment="1">
      <alignment horizontal="right"/>
    </xf>
    <xf numFmtId="3" fontId="8" fillId="0" borderId="30" xfId="3" applyNumberFormat="1" applyFont="1" applyFill="1" applyBorder="1" applyAlignment="1">
      <alignment horizontal="right"/>
    </xf>
    <xf numFmtId="3" fontId="8" fillId="0" borderId="33" xfId="3" applyNumberFormat="1" applyFont="1" applyFill="1" applyBorder="1" applyAlignment="1">
      <alignment horizontal="right"/>
    </xf>
    <xf numFmtId="3" fontId="8" fillId="0" borderId="31" xfId="3" applyNumberFormat="1" applyFont="1" applyFill="1" applyBorder="1" applyAlignment="1">
      <alignment horizontal="right"/>
    </xf>
    <xf numFmtId="0" fontId="8" fillId="0" borderId="34" xfId="3" applyFont="1" applyFill="1" applyBorder="1" applyAlignment="1">
      <alignment horizontal="center"/>
    </xf>
    <xf numFmtId="0" fontId="8" fillId="0" borderId="5" xfId="3" applyFont="1" applyFill="1" applyBorder="1" applyAlignment="1">
      <alignment horizontal="center"/>
    </xf>
    <xf numFmtId="0" fontId="8" fillId="0" borderId="20" xfId="3" applyFont="1" applyFill="1" applyBorder="1" applyAlignment="1">
      <alignment horizontal="center"/>
    </xf>
    <xf numFmtId="0" fontId="8" fillId="0" borderId="19" xfId="3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4" fillId="0" borderId="34" xfId="3" applyFont="1" applyBorder="1" applyAlignment="1">
      <alignment horizontal="left"/>
    </xf>
    <xf numFmtId="0" fontId="4" fillId="0" borderId="5" xfId="3" applyFont="1" applyBorder="1" applyAlignment="1">
      <alignment horizontal="left"/>
    </xf>
    <xf numFmtId="0" fontId="4" fillId="0" borderId="2" xfId="3" applyFont="1" applyBorder="1" applyAlignment="1">
      <alignment horizontal="left"/>
    </xf>
    <xf numFmtId="3" fontId="8" fillId="0" borderId="34" xfId="3" applyNumberFormat="1" applyFont="1" applyFill="1" applyBorder="1" applyAlignment="1">
      <alignment horizontal="right"/>
    </xf>
    <xf numFmtId="3" fontId="8" fillId="0" borderId="5" xfId="3" applyNumberFormat="1" applyFont="1" applyFill="1" applyBorder="1" applyAlignment="1">
      <alignment horizontal="right"/>
    </xf>
    <xf numFmtId="3" fontId="8" fillId="0" borderId="2" xfId="3" applyNumberFormat="1" applyFont="1" applyFill="1" applyBorder="1" applyAlignment="1">
      <alignment horizontal="right"/>
    </xf>
    <xf numFmtId="0" fontId="26" fillId="0" borderId="34" xfId="3" applyFont="1" applyFill="1" applyBorder="1" applyAlignment="1">
      <alignment horizontal="center"/>
    </xf>
    <xf numFmtId="0" fontId="26" fillId="0" borderId="5" xfId="3" applyFont="1" applyFill="1" applyBorder="1" applyAlignment="1">
      <alignment horizontal="center"/>
    </xf>
    <xf numFmtId="0" fontId="26" fillId="0" borderId="2" xfId="3" applyFont="1" applyFill="1" applyBorder="1" applyAlignment="1">
      <alignment horizontal="center"/>
    </xf>
    <xf numFmtId="0" fontId="4" fillId="0" borderId="3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3" fontId="8" fillId="0" borderId="12" xfId="3" applyNumberFormat="1" applyFont="1" applyFill="1" applyBorder="1" applyAlignment="1">
      <alignment horizontal="right"/>
    </xf>
    <xf numFmtId="3" fontId="8" fillId="0" borderId="0" xfId="3" applyNumberFormat="1" applyFont="1" applyFill="1" applyBorder="1" applyAlignment="1">
      <alignment horizontal="right"/>
    </xf>
    <xf numFmtId="3" fontId="8" fillId="0" borderId="11" xfId="3" applyNumberFormat="1" applyFont="1" applyFill="1" applyBorder="1" applyAlignment="1">
      <alignment horizontal="right"/>
    </xf>
    <xf numFmtId="0" fontId="8" fillId="0" borderId="30" xfId="3" applyFont="1" applyBorder="1" applyAlignment="1">
      <alignment horizontal="center"/>
    </xf>
    <xf numFmtId="0" fontId="8" fillId="0" borderId="31" xfId="3" applyFont="1" applyBorder="1" applyAlignment="1">
      <alignment horizontal="center"/>
    </xf>
    <xf numFmtId="3" fontId="8" fillId="5" borderId="30" xfId="3" applyNumberFormat="1" applyFont="1" applyFill="1" applyBorder="1" applyAlignment="1">
      <alignment horizontal="right"/>
    </xf>
    <xf numFmtId="3" fontId="8" fillId="5" borderId="33" xfId="3" applyNumberFormat="1" applyFont="1" applyFill="1" applyBorder="1" applyAlignment="1">
      <alignment horizontal="right"/>
    </xf>
    <xf numFmtId="3" fontId="8" fillId="5" borderId="31" xfId="3" applyNumberFormat="1" applyFont="1" applyFill="1" applyBorder="1" applyAlignment="1">
      <alignment horizontal="right"/>
    </xf>
    <xf numFmtId="0" fontId="8" fillId="0" borderId="34" xfId="3" applyFont="1" applyBorder="1" applyAlignment="1">
      <alignment horizontal="center"/>
    </xf>
    <xf numFmtId="0" fontId="8" fillId="0" borderId="5" xfId="3" applyFont="1" applyBorder="1" applyAlignment="1">
      <alignment horizontal="center"/>
    </xf>
    <xf numFmtId="0" fontId="8" fillId="0" borderId="20" xfId="3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3" fontId="8" fillId="0" borderId="30" xfId="3" applyNumberFormat="1" applyFont="1" applyBorder="1" applyAlignment="1">
      <alignment horizontal="right"/>
    </xf>
    <xf numFmtId="3" fontId="8" fillId="0" borderId="33" xfId="3" applyNumberFormat="1" applyFont="1" applyBorder="1" applyAlignment="1">
      <alignment horizontal="right"/>
    </xf>
    <xf numFmtId="3" fontId="8" fillId="0" borderId="31" xfId="3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3" fontId="8" fillId="0" borderId="29" xfId="3" applyNumberFormat="1" applyFont="1" applyFill="1" applyBorder="1" applyAlignment="1">
      <alignment horizontal="right"/>
    </xf>
    <xf numFmtId="0" fontId="4" fillId="0" borderId="34" xfId="3" applyFont="1" applyBorder="1" applyAlignment="1"/>
    <xf numFmtId="0" fontId="4" fillId="0" borderId="5" xfId="3" applyFont="1" applyBorder="1" applyAlignment="1"/>
    <xf numFmtId="0" fontId="4" fillId="0" borderId="2" xfId="3" applyFont="1" applyBorder="1" applyAlignment="1"/>
    <xf numFmtId="0" fontId="8" fillId="0" borderId="3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5" fillId="0" borderId="34" xfId="3" applyFont="1" applyBorder="1" applyAlignment="1">
      <alignment horizontal="left"/>
    </xf>
    <xf numFmtId="0" fontId="5" fillId="0" borderId="5" xfId="3" applyFont="1" applyBorder="1" applyAlignment="1">
      <alignment horizontal="left"/>
    </xf>
    <xf numFmtId="0" fontId="5" fillId="0" borderId="2" xfId="3" applyFont="1" applyBorder="1" applyAlignment="1">
      <alignment horizontal="left"/>
    </xf>
    <xf numFmtId="0" fontId="4" fillId="0" borderId="34" xfId="3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2" xfId="3" applyFont="1" applyFill="1" applyBorder="1" applyAlignment="1">
      <alignment horizontal="left"/>
    </xf>
    <xf numFmtId="0" fontId="5" fillId="0" borderId="30" xfId="3" applyFont="1" applyBorder="1" applyAlignment="1">
      <alignment horizontal="center"/>
    </xf>
    <xf numFmtId="0" fontId="5" fillId="0" borderId="31" xfId="3" applyFont="1" applyBorder="1" applyAlignment="1">
      <alignment horizontal="center"/>
    </xf>
    <xf numFmtId="3" fontId="5" fillId="0" borderId="30" xfId="3" applyNumberFormat="1" applyFont="1" applyFill="1" applyBorder="1" applyAlignment="1">
      <alignment horizontal="right"/>
    </xf>
    <xf numFmtId="3" fontId="5" fillId="0" borderId="33" xfId="3" applyNumberFormat="1" applyFont="1" applyFill="1" applyBorder="1" applyAlignment="1">
      <alignment horizontal="right"/>
    </xf>
    <xf numFmtId="3" fontId="5" fillId="0" borderId="31" xfId="3" applyNumberFormat="1" applyFont="1" applyFill="1" applyBorder="1" applyAlignment="1">
      <alignment horizontal="right"/>
    </xf>
    <xf numFmtId="0" fontId="5" fillId="0" borderId="30" xfId="3" applyFont="1" applyFill="1" applyBorder="1" applyAlignment="1">
      <alignment horizontal="center"/>
    </xf>
    <xf numFmtId="0" fontId="5" fillId="0" borderId="31" xfId="3" applyFont="1" applyFill="1" applyBorder="1" applyAlignment="1">
      <alignment horizontal="center"/>
    </xf>
    <xf numFmtId="0" fontId="26" fillId="0" borderId="9" xfId="3" applyFont="1" applyBorder="1" applyAlignment="1">
      <alignment horizontal="center"/>
    </xf>
    <xf numFmtId="0" fontId="26" fillId="0" borderId="8" xfId="3" applyFont="1" applyBorder="1" applyAlignment="1">
      <alignment horizontal="center"/>
    </xf>
    <xf numFmtId="0" fontId="26" fillId="0" borderId="1" xfId="3" applyFont="1" applyBorder="1" applyAlignment="1">
      <alignment horizontal="center"/>
    </xf>
    <xf numFmtId="0" fontId="26" fillId="0" borderId="17" xfId="3" applyFont="1" applyFill="1" applyBorder="1" applyAlignment="1">
      <alignment horizontal="center"/>
    </xf>
    <xf numFmtId="0" fontId="26" fillId="0" borderId="4" xfId="3" applyFont="1" applyFill="1" applyBorder="1" applyAlignment="1">
      <alignment horizontal="center"/>
    </xf>
    <xf numFmtId="0" fontId="26" fillId="0" borderId="32" xfId="3" applyFont="1" applyFill="1" applyBorder="1" applyAlignment="1">
      <alignment horizontal="center"/>
    </xf>
    <xf numFmtId="0" fontId="8" fillId="0" borderId="35" xfId="3" applyFont="1" applyFill="1" applyBorder="1" applyAlignment="1">
      <alignment horizontal="left"/>
    </xf>
    <xf numFmtId="0" fontId="8" fillId="0" borderId="36" xfId="3" applyFont="1" applyFill="1" applyBorder="1" applyAlignment="1">
      <alignment horizontal="left"/>
    </xf>
    <xf numFmtId="0" fontId="8" fillId="0" borderId="6" xfId="3" applyFont="1" applyFill="1" applyBorder="1" applyAlignment="1">
      <alignment horizontal="left"/>
    </xf>
    <xf numFmtId="0" fontId="8" fillId="0" borderId="2" xfId="3" applyFont="1" applyFill="1" applyBorder="1" applyAlignment="1">
      <alignment horizontal="center"/>
    </xf>
    <xf numFmtId="3" fontId="5" fillId="0" borderId="30" xfId="3" applyNumberFormat="1" applyFont="1" applyBorder="1" applyAlignment="1">
      <alignment horizontal="right"/>
    </xf>
    <xf numFmtId="3" fontId="5" fillId="0" borderId="33" xfId="3" applyNumberFormat="1" applyFont="1" applyBorder="1" applyAlignment="1">
      <alignment horizontal="right"/>
    </xf>
    <xf numFmtId="3" fontId="5" fillId="0" borderId="31" xfId="3" applyNumberFormat="1" applyFont="1" applyBorder="1" applyAlignment="1">
      <alignment horizontal="right"/>
    </xf>
    <xf numFmtId="0" fontId="5" fillId="0" borderId="34" xfId="3" applyFont="1" applyFill="1" applyBorder="1" applyAlignment="1">
      <alignment horizontal="left"/>
    </xf>
    <xf numFmtId="0" fontId="5" fillId="0" borderId="5" xfId="3" applyFont="1" applyFill="1" applyBorder="1" applyAlignment="1">
      <alignment horizontal="left"/>
    </xf>
    <xf numFmtId="0" fontId="5" fillId="0" borderId="2" xfId="3" applyFont="1" applyFill="1" applyBorder="1" applyAlignment="1">
      <alignment horizontal="left"/>
    </xf>
    <xf numFmtId="3" fontId="5" fillId="6" borderId="12" xfId="3" applyNumberFormat="1" applyFont="1" applyFill="1" applyBorder="1" applyAlignment="1">
      <alignment horizontal="right"/>
    </xf>
    <xf numFmtId="3" fontId="5" fillId="6" borderId="0" xfId="3" applyNumberFormat="1" applyFont="1" applyFill="1" applyBorder="1" applyAlignment="1">
      <alignment horizontal="right"/>
    </xf>
    <xf numFmtId="3" fontId="5" fillId="6" borderId="11" xfId="3" applyNumberFormat="1" applyFont="1" applyFill="1" applyBorder="1" applyAlignment="1">
      <alignment horizontal="right"/>
    </xf>
    <xf numFmtId="0" fontId="8" fillId="6" borderId="35" xfId="3" applyFont="1" applyFill="1" applyBorder="1" applyAlignment="1">
      <alignment horizontal="center"/>
    </xf>
    <xf numFmtId="0" fontId="8" fillId="6" borderId="36" xfId="3" applyFont="1" applyFill="1" applyBorder="1" applyAlignment="1">
      <alignment horizontal="center"/>
    </xf>
    <xf numFmtId="0" fontId="8" fillId="6" borderId="37" xfId="3" applyFont="1" applyFill="1" applyBorder="1" applyAlignment="1">
      <alignment horizontal="center"/>
    </xf>
    <xf numFmtId="0" fontId="4" fillId="0" borderId="29" xfId="3" applyFont="1" applyBorder="1" applyAlignment="1">
      <alignment horizontal="left"/>
    </xf>
    <xf numFmtId="0" fontId="8" fillId="0" borderId="34" xfId="3" applyFont="1" applyBorder="1" applyAlignment="1">
      <alignment horizontal="left"/>
    </xf>
    <xf numFmtId="0" fontId="8" fillId="0" borderId="2" xfId="3" applyFont="1" applyBorder="1" applyAlignment="1">
      <alignment horizontal="left"/>
    </xf>
    <xf numFmtId="0" fontId="8" fillId="6" borderId="38" xfId="3" applyFont="1" applyFill="1" applyBorder="1" applyAlignment="1">
      <alignment horizontal="center"/>
    </xf>
    <xf numFmtId="0" fontId="8" fillId="6" borderId="6" xfId="3" applyFont="1" applyFill="1" applyBorder="1" applyAlignment="1">
      <alignment horizontal="center"/>
    </xf>
    <xf numFmtId="0" fontId="8" fillId="6" borderId="35" xfId="3" applyFont="1" applyFill="1" applyBorder="1" applyAlignment="1">
      <alignment horizontal="left"/>
    </xf>
    <xf numFmtId="0" fontId="8" fillId="6" borderId="36" xfId="3" applyFont="1" applyFill="1" applyBorder="1" applyAlignment="1">
      <alignment horizontal="left"/>
    </xf>
    <xf numFmtId="0" fontId="8" fillId="6" borderId="6" xfId="3" applyFont="1" applyFill="1" applyBorder="1" applyAlignment="1">
      <alignment horizontal="left"/>
    </xf>
    <xf numFmtId="0" fontId="8" fillId="6" borderId="12" xfId="3" applyFont="1" applyFill="1" applyBorder="1" applyAlignment="1">
      <alignment horizontal="center"/>
    </xf>
    <xf numFmtId="0" fontId="8" fillId="6" borderId="11" xfId="3" applyFont="1" applyFill="1" applyBorder="1" applyAlignment="1">
      <alignment horizontal="center"/>
    </xf>
    <xf numFmtId="3" fontId="8" fillId="6" borderId="30" xfId="3" applyNumberFormat="1" applyFont="1" applyFill="1" applyBorder="1" applyAlignment="1">
      <alignment horizontal="right"/>
    </xf>
    <xf numFmtId="3" fontId="8" fillId="6" borderId="33" xfId="3" applyNumberFormat="1" applyFont="1" applyFill="1" applyBorder="1" applyAlignment="1">
      <alignment horizontal="right"/>
    </xf>
    <xf numFmtId="3" fontId="8" fillId="6" borderId="31" xfId="3" applyNumberFormat="1" applyFont="1" applyFill="1" applyBorder="1" applyAlignment="1">
      <alignment horizontal="right"/>
    </xf>
    <xf numFmtId="3" fontId="8" fillId="0" borderId="7" xfId="3" applyNumberFormat="1" applyFont="1" applyBorder="1" applyAlignment="1">
      <alignment horizontal="right"/>
    </xf>
    <xf numFmtId="3" fontId="8" fillId="0" borderId="8" xfId="3" applyNumberFormat="1" applyFont="1" applyBorder="1" applyAlignment="1">
      <alignment horizontal="right"/>
    </xf>
    <xf numFmtId="0" fontId="8" fillId="3" borderId="34" xfId="3" applyFont="1" applyFill="1" applyBorder="1" applyAlignment="1">
      <alignment horizontal="center"/>
    </xf>
    <xf numFmtId="0" fontId="8" fillId="3" borderId="5" xfId="3" applyFont="1" applyFill="1" applyBorder="1" applyAlignment="1">
      <alignment horizontal="center"/>
    </xf>
    <xf numFmtId="0" fontId="12" fillId="3" borderId="5" xfId="3" applyFont="1" applyFill="1" applyBorder="1" applyAlignment="1">
      <alignment horizontal="left"/>
    </xf>
    <xf numFmtId="0" fontId="17" fillId="3" borderId="5" xfId="3" applyFont="1" applyFill="1" applyBorder="1" applyAlignment="1">
      <alignment horizontal="center"/>
    </xf>
    <xf numFmtId="3" fontId="12" fillId="3" borderId="5" xfId="3" applyNumberFormat="1" applyFont="1" applyFill="1" applyBorder="1" applyAlignment="1">
      <alignment horizontal="right"/>
    </xf>
    <xf numFmtId="0" fontId="8" fillId="0" borderId="28" xfId="3" applyFont="1" applyBorder="1" applyAlignment="1">
      <alignment horizontal="center"/>
    </xf>
    <xf numFmtId="3" fontId="8" fillId="0" borderId="28" xfId="3" applyNumberFormat="1" applyFont="1" applyBorder="1" applyAlignment="1">
      <alignment horizontal="right"/>
    </xf>
    <xf numFmtId="3" fontId="8" fillId="0" borderId="15" xfId="3" applyNumberFormat="1" applyFont="1" applyBorder="1" applyAlignment="1">
      <alignment horizontal="right"/>
    </xf>
    <xf numFmtId="3" fontId="8" fillId="0" borderId="16" xfId="3" applyNumberFormat="1" applyFont="1" applyBorder="1" applyAlignment="1">
      <alignment horizontal="right"/>
    </xf>
    <xf numFmtId="0" fontId="12" fillId="3" borderId="5" xfId="3" applyFont="1" applyFill="1" applyBorder="1" applyAlignment="1">
      <alignment horizontal="center"/>
    </xf>
    <xf numFmtId="0" fontId="12" fillId="3" borderId="2" xfId="3" applyFont="1" applyFill="1" applyBorder="1" applyAlignment="1">
      <alignment horizontal="center"/>
    </xf>
    <xf numFmtId="0" fontId="8" fillId="0" borderId="21" xfId="3" applyFont="1" applyBorder="1" applyAlignment="1">
      <alignment horizontal="left"/>
    </xf>
    <xf numFmtId="0" fontId="8" fillId="0" borderId="22" xfId="3" applyFont="1" applyBorder="1" applyAlignment="1">
      <alignment horizontal="left"/>
    </xf>
    <xf numFmtId="0" fontId="8" fillId="0" borderId="27" xfId="3" applyFont="1" applyBorder="1" applyAlignment="1">
      <alignment horizontal="left"/>
    </xf>
    <xf numFmtId="3" fontId="8" fillId="0" borderId="10" xfId="3" applyNumberFormat="1" applyFont="1" applyBorder="1" applyAlignment="1">
      <alignment horizontal="right"/>
    </xf>
    <xf numFmtId="3" fontId="8" fillId="0" borderId="0" xfId="3" applyNumberFormat="1" applyFont="1" applyBorder="1" applyAlignment="1">
      <alignment horizontal="right"/>
    </xf>
    <xf numFmtId="0" fontId="8" fillId="0" borderId="33" xfId="3" applyFont="1" applyBorder="1" applyAlignment="1">
      <alignment horizontal="center"/>
    </xf>
    <xf numFmtId="0" fontId="26" fillId="0" borderId="30" xfId="3" applyFont="1" applyFill="1" applyBorder="1" applyAlignment="1">
      <alignment horizontal="center"/>
    </xf>
    <xf numFmtId="0" fontId="26" fillId="0" borderId="33" xfId="3" applyFont="1" applyFill="1" applyBorder="1" applyAlignment="1">
      <alignment horizontal="center"/>
    </xf>
    <xf numFmtId="0" fontId="26" fillId="0" borderId="31" xfId="3" applyFont="1" applyFill="1" applyBorder="1" applyAlignment="1">
      <alignment horizontal="center"/>
    </xf>
    <xf numFmtId="0" fontId="8" fillId="0" borderId="39" xfId="3" applyFont="1" applyFill="1" applyBorder="1" applyAlignment="1">
      <alignment horizontal="center"/>
    </xf>
    <xf numFmtId="0" fontId="8" fillId="0" borderId="40" xfId="3" applyFont="1" applyFill="1" applyBorder="1" applyAlignment="1">
      <alignment horizontal="center"/>
    </xf>
    <xf numFmtId="0" fontId="8" fillId="0" borderId="22" xfId="3" applyFont="1" applyFill="1" applyBorder="1" applyAlignment="1">
      <alignment horizontal="center"/>
    </xf>
    <xf numFmtId="0" fontId="8" fillId="0" borderId="26" xfId="3" applyFont="1" applyFill="1" applyBorder="1" applyAlignment="1">
      <alignment horizontal="center"/>
    </xf>
    <xf numFmtId="0" fontId="8" fillId="0" borderId="41" xfId="3" applyFont="1" applyFill="1" applyBorder="1" applyAlignment="1">
      <alignment horizontal="center"/>
    </xf>
    <xf numFmtId="0" fontId="8" fillId="0" borderId="42" xfId="3" applyFont="1" applyFill="1" applyBorder="1" applyAlignment="1">
      <alignment horizontal="center"/>
    </xf>
    <xf numFmtId="0" fontId="8" fillId="0" borderId="24" xfId="3" applyFont="1" applyFill="1" applyBorder="1" applyAlignment="1">
      <alignment horizontal="center"/>
    </xf>
    <xf numFmtId="0" fontId="8" fillId="0" borderId="43" xfId="3" applyFont="1" applyFill="1" applyBorder="1" applyAlignment="1">
      <alignment horizontal="center"/>
    </xf>
    <xf numFmtId="3" fontId="8" fillId="0" borderId="41" xfId="3" applyNumberFormat="1" applyFont="1" applyFill="1" applyBorder="1" applyAlignment="1">
      <alignment horizontal="right"/>
    </xf>
    <xf numFmtId="3" fontId="8" fillId="0" borderId="22" xfId="3" applyNumberFormat="1" applyFont="1" applyFill="1" applyBorder="1" applyAlignment="1">
      <alignment horizontal="right"/>
    </xf>
    <xf numFmtId="3" fontId="8" fillId="0" borderId="26" xfId="3" applyNumberFormat="1" applyFont="1" applyFill="1" applyBorder="1" applyAlignment="1">
      <alignment horizontal="right"/>
    </xf>
    <xf numFmtId="0" fontId="8" fillId="0" borderId="25" xfId="3" applyFont="1" applyFill="1" applyBorder="1" applyAlignment="1">
      <alignment horizontal="center"/>
    </xf>
    <xf numFmtId="0" fontId="8" fillId="0" borderId="33" xfId="3" applyFont="1" applyFill="1" applyBorder="1" applyAlignment="1">
      <alignment horizontal="center"/>
    </xf>
    <xf numFmtId="0" fontId="24" fillId="0" borderId="44" xfId="3" applyFont="1" applyBorder="1" applyAlignment="1"/>
    <xf numFmtId="0" fontId="24" fillId="0" borderId="4" xfId="3" applyFont="1" applyBorder="1" applyAlignment="1"/>
    <xf numFmtId="0" fontId="24" fillId="0" borderId="45" xfId="3" applyFont="1" applyBorder="1" applyAlignment="1"/>
    <xf numFmtId="0" fontId="24" fillId="0" borderId="21" xfId="3" applyFont="1" applyBorder="1" applyAlignment="1"/>
    <xf numFmtId="0" fontId="24" fillId="0" borderId="22" xfId="3" applyFont="1" applyBorder="1" applyAlignment="1"/>
    <xf numFmtId="0" fontId="24" fillId="0" borderId="27" xfId="3" applyFont="1" applyBorder="1" applyAlignment="1"/>
    <xf numFmtId="0" fontId="8" fillId="0" borderId="7" xfId="3" applyFont="1" applyBorder="1" applyAlignment="1">
      <alignment horizontal="left"/>
    </xf>
    <xf numFmtId="0" fontId="8" fillId="0" borderId="8" xfId="3" applyFont="1" applyBorder="1" applyAlignment="1">
      <alignment horizontal="left"/>
    </xf>
    <xf numFmtId="0" fontId="8" fillId="0" borderId="3" xfId="3" applyFont="1" applyBorder="1" applyAlignment="1">
      <alignment horizontal="left"/>
    </xf>
    <xf numFmtId="3" fontId="8" fillId="0" borderId="44" xfId="3" applyNumberFormat="1" applyFont="1" applyBorder="1" applyAlignment="1">
      <alignment horizontal="right"/>
    </xf>
    <xf numFmtId="0" fontId="8" fillId="0" borderId="4" xfId="3" applyFont="1" applyBorder="1" applyAlignment="1">
      <alignment horizontal="right"/>
    </xf>
    <xf numFmtId="0" fontId="24" fillId="0" borderId="7" xfId="3" applyFont="1" applyBorder="1" applyAlignment="1"/>
    <xf numFmtId="0" fontId="24" fillId="0" borderId="8" xfId="3" applyFont="1" applyBorder="1" applyAlignment="1"/>
    <xf numFmtId="0" fontId="24" fillId="0" borderId="3" xfId="3" applyFont="1" applyBorder="1" applyAlignment="1"/>
    <xf numFmtId="0" fontId="8" fillId="0" borderId="8" xfId="3" applyFont="1" applyBorder="1" applyAlignment="1">
      <alignment horizontal="right"/>
    </xf>
    <xf numFmtId="1" fontId="8" fillId="0" borderId="7" xfId="3" applyNumberFormat="1" applyFont="1" applyBorder="1" applyAlignment="1">
      <alignment horizontal="right"/>
    </xf>
    <xf numFmtId="1" fontId="8" fillId="0" borderId="8" xfId="3" applyNumberFormat="1" applyFont="1" applyBorder="1" applyAlignment="1">
      <alignment horizontal="right"/>
    </xf>
    <xf numFmtId="0" fontId="26" fillId="0" borderId="12" xfId="3" applyFont="1" applyFill="1" applyBorder="1" applyAlignment="1">
      <alignment horizontal="center"/>
    </xf>
    <xf numFmtId="0" fontId="26" fillId="0" borderId="0" xfId="3" applyFont="1" applyFill="1" applyBorder="1" applyAlignment="1">
      <alignment horizontal="center"/>
    </xf>
    <xf numFmtId="0" fontId="26" fillId="0" borderId="11" xfId="3" applyFont="1" applyFill="1" applyBorder="1" applyAlignment="1">
      <alignment horizontal="center"/>
    </xf>
    <xf numFmtId="0" fontId="27" fillId="6" borderId="30" xfId="3" applyFont="1" applyFill="1" applyBorder="1" applyAlignment="1">
      <alignment horizontal="center"/>
    </xf>
    <xf numFmtId="0" fontId="27" fillId="6" borderId="33" xfId="3" applyFont="1" applyFill="1" applyBorder="1" applyAlignment="1">
      <alignment horizontal="center"/>
    </xf>
    <xf numFmtId="0" fontId="27" fillId="6" borderId="31" xfId="3" applyFont="1" applyFill="1" applyBorder="1" applyAlignment="1">
      <alignment horizontal="center"/>
    </xf>
    <xf numFmtId="0" fontId="8" fillId="0" borderId="14" xfId="3" applyFont="1" applyBorder="1" applyAlignment="1">
      <alignment horizontal="left" wrapText="1"/>
    </xf>
    <xf numFmtId="0" fontId="8" fillId="0" borderId="15" xfId="3" applyFont="1" applyBorder="1" applyAlignment="1">
      <alignment horizontal="left" wrapText="1"/>
    </xf>
    <xf numFmtId="0" fontId="8" fillId="0" borderId="16" xfId="3" applyFont="1" applyBorder="1" applyAlignment="1">
      <alignment horizontal="left" wrapText="1"/>
    </xf>
  </cellXfs>
  <cellStyles count="4">
    <cellStyle name="_x000d__x000a_JournalTemplate=C:\COMFO\CTALK\JOURSTD.TPL_x000d__x000a_LbStateAddress=3 3 0 251 1 89 2 311_x000d__x000a_LbStateJou" xfId="1"/>
    <cellStyle name="Денежный" xfId="2" builtinId="4"/>
    <cellStyle name="Обычный" xfId="0" builtinId="0"/>
    <cellStyle name="Обычный_Заказ нов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152400</xdr:colOff>
      <xdr:row>1</xdr:row>
      <xdr:rowOff>68580</xdr:rowOff>
    </xdr:from>
    <xdr:to>
      <xdr:col>43</xdr:col>
      <xdr:colOff>243840</xdr:colOff>
      <xdr:row>6</xdr:row>
      <xdr:rowOff>68580</xdr:rowOff>
    </xdr:to>
    <xdr:sp macro="" textlink="">
      <xdr:nvSpPr>
        <xdr:cNvPr id="104609" name="AutoShape 1"/>
        <xdr:cNvSpPr>
          <a:spLocks noChangeArrowheads="1"/>
        </xdr:cNvSpPr>
      </xdr:nvSpPr>
      <xdr:spPr bwMode="auto">
        <a:xfrm>
          <a:off x="7894320" y="365760"/>
          <a:ext cx="1333500" cy="838200"/>
        </a:xfrm>
        <a:prstGeom prst="roundRect">
          <a:avLst>
            <a:gd name="adj" fmla="val 16667"/>
          </a:avLst>
        </a:prstGeom>
        <a:noFill/>
        <a:ln w="317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47625</xdr:colOff>
      <xdr:row>1</xdr:row>
      <xdr:rowOff>142875</xdr:rowOff>
    </xdr:from>
    <xdr:to>
      <xdr:col>43</xdr:col>
      <xdr:colOff>133350</xdr:colOff>
      <xdr:row>5</xdr:row>
      <xdr:rowOff>160041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858125" y="438150"/>
          <a:ext cx="1190625" cy="6572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НАРЯД-ЗАКАЗ</a:t>
          </a:r>
        </a:p>
        <a:p>
          <a:pPr algn="l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</a:t>
          </a:r>
          <a:r>
            <a:rPr lang="ru-RU" sz="12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№ 15/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0</a:t>
          </a:r>
          <a:r>
            <a:rPr lang="ru-RU" sz="12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7/19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</xdr:row>
      <xdr:rowOff>76200</xdr:rowOff>
    </xdr:from>
    <xdr:to>
      <xdr:col>35</xdr:col>
      <xdr:colOff>106680</xdr:colOff>
      <xdr:row>6</xdr:row>
      <xdr:rowOff>76200</xdr:rowOff>
    </xdr:to>
    <xdr:sp macro="" textlink="">
      <xdr:nvSpPr>
        <xdr:cNvPr id="104611" name="AutoShape 3"/>
        <xdr:cNvSpPr>
          <a:spLocks noChangeArrowheads="1"/>
        </xdr:cNvSpPr>
      </xdr:nvSpPr>
      <xdr:spPr bwMode="auto">
        <a:xfrm>
          <a:off x="1531620" y="373380"/>
          <a:ext cx="6316980" cy="838200"/>
        </a:xfrm>
        <a:prstGeom prst="roundRect">
          <a:avLst>
            <a:gd name="adj" fmla="val 16667"/>
          </a:avLst>
        </a:prstGeom>
        <a:noFill/>
        <a:ln w="317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68580</xdr:colOff>
      <xdr:row>1</xdr:row>
      <xdr:rowOff>76200</xdr:rowOff>
    </xdr:from>
    <xdr:to>
      <xdr:col>9</xdr:col>
      <xdr:colOff>99060</xdr:colOff>
      <xdr:row>6</xdr:row>
      <xdr:rowOff>76200</xdr:rowOff>
    </xdr:to>
    <xdr:sp macro="" textlink="">
      <xdr:nvSpPr>
        <xdr:cNvPr id="104612" name="AutoShape 4"/>
        <xdr:cNvSpPr>
          <a:spLocks noChangeArrowheads="1"/>
        </xdr:cNvSpPr>
      </xdr:nvSpPr>
      <xdr:spPr bwMode="auto">
        <a:xfrm>
          <a:off x="68580" y="373380"/>
          <a:ext cx="1379220" cy="838200"/>
        </a:xfrm>
        <a:prstGeom prst="roundRect">
          <a:avLst>
            <a:gd name="adj" fmla="val 16667"/>
          </a:avLst>
        </a:prstGeom>
        <a:noFill/>
        <a:ln w="317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BC53"/>
  <sheetViews>
    <sheetView tabSelected="1" view="pageBreakPreview" zoomScaleNormal="75" workbookViewId="0">
      <pane xSplit="44" ySplit="1" topLeftCell="AS14" activePane="bottomRight" state="frozen"/>
      <selection pane="topRight" activeCell="AP1" sqref="AP1"/>
      <selection pane="bottomLeft" activeCell="A2" sqref="A2"/>
      <selection pane="bottomRight" activeCell="AH39" sqref="AH39:AR39"/>
    </sheetView>
  </sheetViews>
  <sheetFormatPr defaultColWidth="8" defaultRowHeight="12.75"/>
  <cols>
    <col min="1" max="7" width="2.28515625" style="2" customWidth="1"/>
    <col min="8" max="9" width="1.7109375" style="2" customWidth="1"/>
    <col min="10" max="10" width="2.7109375" style="2" customWidth="1"/>
    <col min="11" max="18" width="2.28515625" style="2" customWidth="1"/>
    <col min="19" max="19" width="2.140625" style="2" customWidth="1"/>
    <col min="20" max="20" width="30.85546875" style="2" customWidth="1"/>
    <col min="21" max="23" width="2.28515625" style="2" customWidth="1"/>
    <col min="24" max="24" width="3.42578125" style="2" customWidth="1"/>
    <col min="25" max="25" width="3.7109375" style="2" hidden="1" customWidth="1"/>
    <col min="26" max="26" width="3.85546875" style="2" hidden="1" customWidth="1"/>
    <col min="27" max="27" width="8.85546875" style="2" hidden="1" customWidth="1"/>
    <col min="28" max="28" width="8.5703125" style="2" customWidth="1"/>
    <col min="29" max="29" width="1.5703125" style="2" customWidth="1"/>
    <col min="30" max="30" width="4.42578125" style="2" hidden="1" customWidth="1"/>
    <col min="31" max="31" width="4" style="2" customWidth="1"/>
    <col min="32" max="32" width="9.140625" style="2" customWidth="1"/>
    <col min="33" max="33" width="2.28515625" style="2" hidden="1" customWidth="1"/>
    <col min="34" max="34" width="2.85546875" style="2" customWidth="1"/>
    <col min="35" max="36" width="2.28515625" style="2" customWidth="1"/>
    <col min="37" max="37" width="5" style="2" customWidth="1"/>
    <col min="38" max="38" width="0.42578125" style="2" customWidth="1"/>
    <col min="39" max="41" width="2.28515625" style="2" customWidth="1"/>
    <col min="42" max="42" width="2.7109375" style="2" customWidth="1"/>
    <col min="43" max="43" width="0.7109375" style="2" customWidth="1"/>
    <col min="44" max="44" width="4.28515625" style="2" customWidth="1"/>
    <col min="45" max="45" width="8.42578125" style="2" customWidth="1"/>
    <col min="46" max="46" width="14" style="2" customWidth="1"/>
    <col min="47" max="47" width="2.28515625" style="2" hidden="1" customWidth="1"/>
    <col min="48" max="48" width="8.140625" style="2" customWidth="1"/>
    <col min="49" max="49" width="2.28515625" style="2" customWidth="1"/>
    <col min="50" max="50" width="7.42578125" style="2" customWidth="1"/>
    <col min="51" max="51" width="6.85546875" style="2" customWidth="1"/>
    <col min="52" max="16384" width="8" style="2"/>
  </cols>
  <sheetData>
    <row r="1" spans="1:51" ht="23.25" thickBo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8"/>
      <c r="AC1" s="39">
        <v>1</v>
      </c>
      <c r="AD1" s="40"/>
      <c r="AE1" s="40"/>
      <c r="AF1" s="40"/>
      <c r="AG1" s="9" t="s">
        <v>6</v>
      </c>
      <c r="AH1" s="41"/>
      <c r="AI1" s="42"/>
      <c r="AJ1" s="43">
        <v>26.5</v>
      </c>
      <c r="AK1" s="43"/>
      <c r="AL1" s="44"/>
      <c r="AM1" s="45">
        <f>AC1</f>
        <v>1</v>
      </c>
      <c r="AN1" s="46"/>
      <c r="AO1" s="46"/>
      <c r="AP1" s="46"/>
      <c r="AQ1" s="42" t="s">
        <v>8</v>
      </c>
      <c r="AR1" s="47"/>
      <c r="AS1" s="27">
        <f>(AS43+AS50)</f>
        <v>0</v>
      </c>
      <c r="AT1" s="28">
        <f>AC51-AS1</f>
        <v>0</v>
      </c>
    </row>
    <row r="5" spans="1:51">
      <c r="AV5" s="2">
        <v>3853</v>
      </c>
      <c r="AW5" s="2" t="s">
        <v>27</v>
      </c>
    </row>
    <row r="7" spans="1:51" ht="13.5" thickBot="1"/>
    <row r="8" spans="1:51" ht="14.25" customHeight="1" thickBot="1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50"/>
      <c r="U8" s="51" t="s">
        <v>17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52"/>
      <c r="AX8" s="29"/>
    </row>
    <row r="9" spans="1:51" ht="19.5" customHeight="1" thickBo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  <c r="U9" s="56" t="s">
        <v>54</v>
      </c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7"/>
      <c r="AX9" s="29"/>
    </row>
    <row r="10" spans="1:51" ht="15.75">
      <c r="A10" s="58" t="s">
        <v>18</v>
      </c>
      <c r="B10" s="59"/>
      <c r="C10" s="59"/>
      <c r="D10" s="59"/>
      <c r="E10" s="59"/>
      <c r="F10" s="60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58" t="s">
        <v>19</v>
      </c>
      <c r="AI10" s="59"/>
      <c r="AJ10" s="59"/>
      <c r="AK10" s="59"/>
      <c r="AL10" s="59"/>
      <c r="AM10" s="59"/>
      <c r="AN10" s="59"/>
      <c r="AO10" s="59"/>
      <c r="AP10" s="59"/>
      <c r="AQ10" s="59"/>
      <c r="AR10" s="63"/>
    </row>
    <row r="11" spans="1:51" ht="15.75">
      <c r="A11" s="53" t="s">
        <v>53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64" t="s">
        <v>20</v>
      </c>
      <c r="AI11" s="65"/>
      <c r="AJ11" s="65"/>
      <c r="AK11" s="65"/>
      <c r="AL11" s="65"/>
      <c r="AM11" s="65"/>
      <c r="AN11" s="65"/>
      <c r="AO11" s="65"/>
      <c r="AP11" s="65"/>
      <c r="AQ11" s="65"/>
      <c r="AR11" s="66"/>
    </row>
    <row r="12" spans="1:51" ht="16.5" thickBo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9" t="s">
        <v>20</v>
      </c>
      <c r="AI12" s="70"/>
      <c r="AJ12" s="70"/>
      <c r="AK12" s="70"/>
      <c r="AL12" s="70"/>
      <c r="AM12" s="70"/>
      <c r="AN12" s="70"/>
      <c r="AO12" s="70"/>
      <c r="AP12" s="70"/>
      <c r="AQ12" s="70"/>
      <c r="AR12" s="71"/>
      <c r="AV12" s="2" t="s">
        <v>35</v>
      </c>
    </row>
    <row r="13" spans="1:51" ht="13.5" customHeight="1" thickBot="1">
      <c r="A13" s="48" t="s">
        <v>21</v>
      </c>
      <c r="B13" s="49"/>
      <c r="C13" s="49"/>
      <c r="D13" s="49"/>
      <c r="E13" s="49"/>
      <c r="F13" s="50"/>
      <c r="G13" s="51" t="s">
        <v>0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8" t="s">
        <v>22</v>
      </c>
      <c r="AI13" s="49"/>
      <c r="AJ13" s="49"/>
      <c r="AK13" s="49"/>
      <c r="AL13" s="49"/>
      <c r="AM13" s="49"/>
      <c r="AN13" s="49"/>
      <c r="AO13" s="49"/>
      <c r="AP13" s="49"/>
      <c r="AQ13" s="49"/>
      <c r="AR13" s="52"/>
    </row>
    <row r="14" spans="1:51" ht="21.75" customHeight="1" thickBot="1">
      <c r="A14" s="72"/>
      <c r="B14" s="73"/>
      <c r="C14" s="73"/>
      <c r="D14" s="73"/>
      <c r="E14" s="73"/>
      <c r="F14" s="74"/>
      <c r="G14" s="51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6"/>
      <c r="AH14" s="67"/>
      <c r="AI14" s="68"/>
      <c r="AJ14" s="68"/>
      <c r="AK14" s="68"/>
      <c r="AL14" s="68"/>
      <c r="AM14" s="68"/>
      <c r="AN14" s="68"/>
      <c r="AO14" s="68"/>
      <c r="AP14" s="68"/>
      <c r="AQ14" s="68"/>
      <c r="AR14" s="77"/>
    </row>
    <row r="15" spans="1:51">
      <c r="A15" s="78">
        <f>AC1</f>
        <v>1</v>
      </c>
      <c r="B15" s="79"/>
      <c r="C15" s="79"/>
      <c r="D15" s="79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V15" s="8"/>
    </row>
    <row r="16" spans="1:51" ht="13.5" thickBo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T16" s="34"/>
      <c r="AU16" s="34"/>
      <c r="AV16" s="34"/>
      <c r="AW16" s="34"/>
      <c r="AX16" s="34"/>
      <c r="AY16" s="34"/>
    </row>
    <row r="17" spans="1:51" ht="16.5" thickBot="1">
      <c r="A17" s="48" t="s">
        <v>1</v>
      </c>
      <c r="B17" s="50"/>
      <c r="C17" s="82" t="e">
        <f>#REF!</f>
        <v>#REF!</v>
      </c>
      <c r="D17" s="83"/>
      <c r="E17" s="83"/>
      <c r="F17" s="83"/>
      <c r="G17" s="83"/>
      <c r="H17" s="83"/>
      <c r="I17" s="3"/>
      <c r="J17" s="51" t="s">
        <v>23</v>
      </c>
      <c r="K17" s="49"/>
      <c r="L17" s="49"/>
      <c r="M17" s="49"/>
      <c r="N17" s="49"/>
      <c r="O17" s="49"/>
      <c r="P17" s="49"/>
      <c r="Q17" s="49"/>
      <c r="R17" s="49"/>
      <c r="S17" s="49"/>
      <c r="T17" s="50"/>
      <c r="U17" s="51" t="s">
        <v>24</v>
      </c>
      <c r="V17" s="50"/>
      <c r="W17" s="51" t="s">
        <v>2</v>
      </c>
      <c r="X17" s="50"/>
      <c r="Y17" s="153" t="s">
        <v>44</v>
      </c>
      <c r="Z17" s="154"/>
      <c r="AA17" s="155"/>
      <c r="AB17" s="51" t="s">
        <v>3</v>
      </c>
      <c r="AC17" s="49"/>
      <c r="AD17" s="50"/>
      <c r="AE17" s="51" t="s">
        <v>4</v>
      </c>
      <c r="AF17" s="49"/>
      <c r="AG17" s="50"/>
      <c r="AH17" s="51" t="s">
        <v>0</v>
      </c>
      <c r="AI17" s="49"/>
      <c r="AJ17" s="49"/>
      <c r="AK17" s="49"/>
      <c r="AL17" s="49"/>
      <c r="AM17" s="49"/>
      <c r="AN17" s="49"/>
      <c r="AO17" s="49"/>
      <c r="AP17" s="49"/>
      <c r="AQ17" s="49"/>
      <c r="AR17" s="52"/>
      <c r="AT17" s="34"/>
      <c r="AU17" s="34"/>
      <c r="AV17" s="34"/>
      <c r="AW17" s="34"/>
      <c r="AX17" s="34"/>
      <c r="AY17" s="34"/>
    </row>
    <row r="18" spans="1:51" ht="18.75">
      <c r="A18" s="58">
        <v>1</v>
      </c>
      <c r="B18" s="60"/>
      <c r="C18" s="84" t="s">
        <v>33</v>
      </c>
      <c r="D18" s="85"/>
      <c r="E18" s="85"/>
      <c r="F18" s="85"/>
      <c r="G18" s="85"/>
      <c r="H18" s="85"/>
      <c r="I18" s="86"/>
      <c r="J18" s="87" t="s">
        <v>48</v>
      </c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8" t="s">
        <v>5</v>
      </c>
      <c r="V18" s="89"/>
      <c r="W18" s="88">
        <v>1</v>
      </c>
      <c r="X18" s="89"/>
      <c r="Y18" s="156">
        <v>60</v>
      </c>
      <c r="Z18" s="157"/>
      <c r="AA18" s="158"/>
      <c r="AB18" s="90">
        <f>W18*AJ1*Y18</f>
        <v>1590</v>
      </c>
      <c r="AC18" s="91"/>
      <c r="AD18" s="92"/>
      <c r="AE18" s="93">
        <f>W18*AB18</f>
        <v>1590</v>
      </c>
      <c r="AF18" s="94"/>
      <c r="AG18" s="95"/>
      <c r="AH18" s="96"/>
      <c r="AI18" s="97"/>
      <c r="AJ18" s="97"/>
      <c r="AK18" s="97"/>
      <c r="AL18" s="97"/>
      <c r="AM18" s="97"/>
      <c r="AN18" s="97"/>
      <c r="AO18" s="97"/>
      <c r="AP18" s="97"/>
      <c r="AQ18" s="97"/>
      <c r="AR18" s="98"/>
      <c r="AS18" s="25"/>
      <c r="AT18" s="12"/>
      <c r="AU18" s="12"/>
      <c r="AV18" s="12"/>
      <c r="AW18" s="35"/>
      <c r="AX18" s="34"/>
      <c r="AY18" s="34"/>
    </row>
    <row r="19" spans="1:51" ht="18.75">
      <c r="A19" s="99">
        <f>A18+1</f>
        <v>2</v>
      </c>
      <c r="B19" s="100"/>
      <c r="C19" s="101" t="s">
        <v>9</v>
      </c>
      <c r="D19" s="102"/>
      <c r="E19" s="102"/>
      <c r="F19" s="102"/>
      <c r="G19" s="102"/>
      <c r="H19" s="102"/>
      <c r="I19" s="103"/>
      <c r="J19" s="87" t="s">
        <v>55</v>
      </c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8" t="s">
        <v>5</v>
      </c>
      <c r="V19" s="89"/>
      <c r="W19" s="88">
        <v>1</v>
      </c>
      <c r="X19" s="89"/>
      <c r="Y19" s="107">
        <v>158</v>
      </c>
      <c r="Z19" s="108"/>
      <c r="AA19" s="109"/>
      <c r="AB19" s="104">
        <f>Y19*AJ1</f>
        <v>4187</v>
      </c>
      <c r="AC19" s="105"/>
      <c r="AD19" s="106"/>
      <c r="AE19" s="93">
        <f>W19*AB19</f>
        <v>4187</v>
      </c>
      <c r="AF19" s="94"/>
      <c r="AG19" s="95"/>
      <c r="AH19" s="96"/>
      <c r="AI19" s="97"/>
      <c r="AJ19" s="97"/>
      <c r="AK19" s="97"/>
      <c r="AL19" s="97"/>
      <c r="AM19" s="97"/>
      <c r="AN19" s="97"/>
      <c r="AO19" s="97"/>
      <c r="AP19" s="97"/>
      <c r="AQ19" s="97"/>
      <c r="AR19" s="98"/>
      <c r="AS19" s="25"/>
      <c r="AT19" s="12"/>
      <c r="AU19" s="12"/>
      <c r="AV19" s="12"/>
      <c r="AW19" s="35"/>
      <c r="AX19" s="34"/>
      <c r="AY19" s="34"/>
    </row>
    <row r="20" spans="1:51" ht="18.75">
      <c r="A20" s="99">
        <f>A19+1</f>
        <v>3</v>
      </c>
      <c r="B20" s="100"/>
      <c r="C20" s="101" t="s">
        <v>10</v>
      </c>
      <c r="D20" s="102"/>
      <c r="E20" s="102"/>
      <c r="F20" s="102"/>
      <c r="G20" s="102"/>
      <c r="H20" s="102"/>
      <c r="I20" s="103"/>
      <c r="J20" s="110" t="s">
        <v>47</v>
      </c>
      <c r="K20" s="111"/>
      <c r="L20" s="111"/>
      <c r="M20" s="111"/>
      <c r="N20" s="111"/>
      <c r="O20" s="111"/>
      <c r="P20" s="111"/>
      <c r="Q20" s="111"/>
      <c r="R20" s="111"/>
      <c r="S20" s="111"/>
      <c r="T20" s="112"/>
      <c r="U20" s="88" t="s">
        <v>5</v>
      </c>
      <c r="V20" s="89"/>
      <c r="W20" s="88">
        <v>1</v>
      </c>
      <c r="X20" s="89"/>
      <c r="Y20" s="240">
        <v>65</v>
      </c>
      <c r="Z20" s="241"/>
      <c r="AA20" s="242"/>
      <c r="AB20" s="113">
        <f>Y20*AJ1</f>
        <v>1722.5</v>
      </c>
      <c r="AC20" s="114"/>
      <c r="AD20" s="115"/>
      <c r="AE20" s="93">
        <f t="shared" ref="AE20:AE27" si="0">AB20*W20</f>
        <v>1722.5</v>
      </c>
      <c r="AF20" s="94"/>
      <c r="AG20" s="95"/>
      <c r="AH20" s="96"/>
      <c r="AI20" s="97"/>
      <c r="AJ20" s="97"/>
      <c r="AK20" s="97"/>
      <c r="AL20" s="97"/>
      <c r="AM20" s="97"/>
      <c r="AN20" s="97"/>
      <c r="AO20" s="97"/>
      <c r="AP20" s="97"/>
      <c r="AQ20" s="97"/>
      <c r="AR20" s="98"/>
      <c r="AS20" s="25"/>
      <c r="AT20" s="12"/>
      <c r="AU20" s="12"/>
      <c r="AV20" s="12"/>
      <c r="AW20" s="35"/>
      <c r="AX20" s="32"/>
      <c r="AY20" s="32"/>
    </row>
    <row r="21" spans="1:51" ht="18.75">
      <c r="A21" s="99">
        <f>A20+1</f>
        <v>4</v>
      </c>
      <c r="B21" s="100"/>
      <c r="C21" s="101" t="s">
        <v>11</v>
      </c>
      <c r="D21" s="102"/>
      <c r="E21" s="102"/>
      <c r="F21" s="102"/>
      <c r="G21" s="102"/>
      <c r="H21" s="102"/>
      <c r="I21" s="103"/>
      <c r="J21" s="87" t="s">
        <v>49</v>
      </c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116" t="s">
        <v>5</v>
      </c>
      <c r="V21" s="117"/>
      <c r="W21" s="116">
        <v>1</v>
      </c>
      <c r="X21" s="117"/>
      <c r="Y21" s="107">
        <v>0</v>
      </c>
      <c r="Z21" s="108"/>
      <c r="AA21" s="109"/>
      <c r="AB21" s="104">
        <f>Y21*AJ1</f>
        <v>0</v>
      </c>
      <c r="AC21" s="105"/>
      <c r="AD21" s="106"/>
      <c r="AE21" s="118">
        <f t="shared" si="0"/>
        <v>0</v>
      </c>
      <c r="AF21" s="119"/>
      <c r="AG21" s="120"/>
      <c r="AH21" s="121"/>
      <c r="AI21" s="122"/>
      <c r="AJ21" s="122"/>
      <c r="AK21" s="122"/>
      <c r="AL21" s="122"/>
      <c r="AM21" s="122"/>
      <c r="AN21" s="122"/>
      <c r="AO21" s="122"/>
      <c r="AP21" s="122"/>
      <c r="AQ21" s="122"/>
      <c r="AR21" s="123"/>
      <c r="AS21" s="25"/>
      <c r="AT21" s="12"/>
      <c r="AU21" s="12"/>
      <c r="AV21" s="12"/>
      <c r="AW21" s="35"/>
      <c r="AX21" s="32"/>
      <c r="AY21" s="33"/>
    </row>
    <row r="22" spans="1:51" ht="18.75">
      <c r="A22" s="99">
        <f>A21+1</f>
        <v>5</v>
      </c>
      <c r="B22" s="100"/>
      <c r="C22" s="101" t="s">
        <v>12</v>
      </c>
      <c r="D22" s="102"/>
      <c r="E22" s="102"/>
      <c r="F22" s="102"/>
      <c r="G22" s="102"/>
      <c r="H22" s="102"/>
      <c r="I22" s="103"/>
      <c r="J22" s="124"/>
      <c r="K22" s="125"/>
      <c r="L22" s="125"/>
      <c r="M22" s="125"/>
      <c r="N22" s="125"/>
      <c r="O22" s="125"/>
      <c r="P22" s="125"/>
      <c r="Q22" s="125"/>
      <c r="R22" s="125"/>
      <c r="S22" s="125"/>
      <c r="T22" s="126"/>
      <c r="U22" s="116" t="s">
        <v>5</v>
      </c>
      <c r="V22" s="117"/>
      <c r="W22" s="116">
        <v>1</v>
      </c>
      <c r="X22" s="117"/>
      <c r="Y22" s="107">
        <v>0</v>
      </c>
      <c r="Z22" s="108"/>
      <c r="AA22" s="109"/>
      <c r="AB22" s="113">
        <f>Y22*AJ1</f>
        <v>0</v>
      </c>
      <c r="AC22" s="114"/>
      <c r="AD22" s="115"/>
      <c r="AE22" s="118">
        <f t="shared" si="0"/>
        <v>0</v>
      </c>
      <c r="AF22" s="119"/>
      <c r="AG22" s="120"/>
      <c r="AH22" s="121"/>
      <c r="AI22" s="122"/>
      <c r="AJ22" s="122"/>
      <c r="AK22" s="122"/>
      <c r="AL22" s="122"/>
      <c r="AM22" s="122"/>
      <c r="AN22" s="122"/>
      <c r="AO22" s="122"/>
      <c r="AP22" s="122"/>
      <c r="AQ22" s="122"/>
      <c r="AR22" s="123"/>
      <c r="AS22" s="25"/>
      <c r="AT22" s="12"/>
      <c r="AU22" s="12"/>
      <c r="AV22" s="12"/>
      <c r="AW22" s="35"/>
      <c r="AX22" s="34"/>
      <c r="AY22" s="34"/>
    </row>
    <row r="23" spans="1:51" ht="18.75">
      <c r="A23" s="99">
        <f>A21+1</f>
        <v>5</v>
      </c>
      <c r="B23" s="100"/>
      <c r="C23" s="101" t="s">
        <v>32</v>
      </c>
      <c r="D23" s="102"/>
      <c r="E23" s="102"/>
      <c r="F23" s="102"/>
      <c r="G23" s="102"/>
      <c r="H23" s="102"/>
      <c r="I23" s="103"/>
      <c r="J23" s="124" t="s">
        <v>50</v>
      </c>
      <c r="K23" s="125"/>
      <c r="L23" s="125"/>
      <c r="M23" s="125"/>
      <c r="N23" s="125"/>
      <c r="O23" s="125"/>
      <c r="P23" s="125"/>
      <c r="Q23" s="125"/>
      <c r="R23" s="125"/>
      <c r="S23" s="125"/>
      <c r="T23" s="126"/>
      <c r="U23" s="116" t="s">
        <v>5</v>
      </c>
      <c r="V23" s="117"/>
      <c r="W23" s="116">
        <v>1</v>
      </c>
      <c r="X23" s="117"/>
      <c r="Y23" s="207">
        <v>41</v>
      </c>
      <c r="Z23" s="208"/>
      <c r="AA23" s="209"/>
      <c r="AB23" s="104">
        <f>Y23*AJ1</f>
        <v>1086.5</v>
      </c>
      <c r="AC23" s="105"/>
      <c r="AD23" s="106"/>
      <c r="AE23" s="127">
        <f t="shared" si="0"/>
        <v>1086.5</v>
      </c>
      <c r="AF23" s="128"/>
      <c r="AG23" s="129"/>
      <c r="AH23" s="121"/>
      <c r="AI23" s="122"/>
      <c r="AJ23" s="122"/>
      <c r="AK23" s="122"/>
      <c r="AL23" s="122"/>
      <c r="AM23" s="122"/>
      <c r="AN23" s="122"/>
      <c r="AO23" s="122"/>
      <c r="AP23" s="122"/>
      <c r="AQ23" s="122"/>
      <c r="AR23" s="123"/>
      <c r="AS23" s="25"/>
      <c r="AT23" s="12"/>
      <c r="AU23" s="12"/>
      <c r="AV23" s="12"/>
      <c r="AW23" s="35"/>
      <c r="AX23" s="34"/>
      <c r="AY23" s="34"/>
    </row>
    <row r="24" spans="1:51" ht="18.75">
      <c r="A24" s="99">
        <v>6</v>
      </c>
      <c r="B24" s="100"/>
      <c r="C24" s="101" t="s">
        <v>13</v>
      </c>
      <c r="D24" s="102"/>
      <c r="E24" s="102"/>
      <c r="F24" s="102"/>
      <c r="G24" s="102"/>
      <c r="H24" s="102"/>
      <c r="I24" s="103"/>
      <c r="J24" s="130" t="s">
        <v>51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2"/>
      <c r="U24" s="116" t="s">
        <v>5</v>
      </c>
      <c r="V24" s="117"/>
      <c r="W24" s="116">
        <v>1</v>
      </c>
      <c r="X24" s="117"/>
      <c r="Y24" s="207">
        <v>32</v>
      </c>
      <c r="Z24" s="208"/>
      <c r="AA24" s="209"/>
      <c r="AB24" s="113">
        <f>Y24*AJ1</f>
        <v>848</v>
      </c>
      <c r="AC24" s="114"/>
      <c r="AD24" s="115"/>
      <c r="AE24" s="127">
        <f t="shared" si="0"/>
        <v>848</v>
      </c>
      <c r="AF24" s="128"/>
      <c r="AG24" s="129"/>
      <c r="AH24" s="121"/>
      <c r="AI24" s="122"/>
      <c r="AJ24" s="122"/>
      <c r="AK24" s="122"/>
      <c r="AL24" s="122"/>
      <c r="AM24" s="122"/>
      <c r="AN24" s="122"/>
      <c r="AO24" s="122"/>
      <c r="AP24" s="122"/>
      <c r="AQ24" s="122"/>
      <c r="AR24" s="123"/>
      <c r="AS24" s="25"/>
      <c r="AT24" s="12"/>
      <c r="AU24" s="12"/>
      <c r="AV24" s="12"/>
      <c r="AW24" s="35"/>
      <c r="AX24" s="32"/>
      <c r="AY24" s="32"/>
    </row>
    <row r="25" spans="1:51" ht="18.75">
      <c r="A25" s="99">
        <f t="shared" ref="A25:A33" si="1">A24+1</f>
        <v>7</v>
      </c>
      <c r="B25" s="100"/>
      <c r="C25" s="101" t="s">
        <v>14</v>
      </c>
      <c r="D25" s="102"/>
      <c r="E25" s="102"/>
      <c r="F25" s="102"/>
      <c r="G25" s="102"/>
      <c r="H25" s="102"/>
      <c r="I25" s="103"/>
      <c r="J25" s="124"/>
      <c r="K25" s="125"/>
      <c r="L25" s="125"/>
      <c r="M25" s="125"/>
      <c r="N25" s="125"/>
      <c r="O25" s="125"/>
      <c r="P25" s="125"/>
      <c r="Q25" s="125"/>
      <c r="R25" s="125"/>
      <c r="S25" s="125"/>
      <c r="T25" s="126"/>
      <c r="U25" s="116" t="s">
        <v>5</v>
      </c>
      <c r="V25" s="117"/>
      <c r="W25" s="116">
        <v>1</v>
      </c>
      <c r="X25" s="117"/>
      <c r="Y25" s="207">
        <v>105</v>
      </c>
      <c r="Z25" s="208"/>
      <c r="AA25" s="209"/>
      <c r="AB25" s="133">
        <v>0</v>
      </c>
      <c r="AC25" s="133"/>
      <c r="AD25" s="133"/>
      <c r="AE25" s="127">
        <f t="shared" si="0"/>
        <v>0</v>
      </c>
      <c r="AF25" s="128"/>
      <c r="AG25" s="129"/>
      <c r="AH25" s="121"/>
      <c r="AI25" s="122"/>
      <c r="AJ25" s="122"/>
      <c r="AK25" s="122"/>
      <c r="AL25" s="122"/>
      <c r="AM25" s="122"/>
      <c r="AN25" s="122"/>
      <c r="AO25" s="122"/>
      <c r="AP25" s="122"/>
      <c r="AQ25" s="122"/>
      <c r="AR25" s="123"/>
      <c r="AS25" s="25"/>
      <c r="AT25" s="12"/>
      <c r="AU25" s="12"/>
      <c r="AV25" s="12"/>
      <c r="AW25" s="35"/>
      <c r="AX25" s="32"/>
      <c r="AY25" s="33"/>
    </row>
    <row r="26" spans="1:51" ht="18.75">
      <c r="A26" s="99">
        <f t="shared" si="1"/>
        <v>8</v>
      </c>
      <c r="B26" s="100"/>
      <c r="C26" s="101" t="s">
        <v>15</v>
      </c>
      <c r="D26" s="102"/>
      <c r="E26" s="102"/>
      <c r="F26" s="102"/>
      <c r="G26" s="102"/>
      <c r="H26" s="102"/>
      <c r="I26" s="103"/>
      <c r="J26" s="134"/>
      <c r="K26" s="135"/>
      <c r="L26" s="135"/>
      <c r="M26" s="135"/>
      <c r="N26" s="135"/>
      <c r="O26" s="135"/>
      <c r="P26" s="135"/>
      <c r="Q26" s="135"/>
      <c r="R26" s="135"/>
      <c r="S26" s="135"/>
      <c r="T26" s="136"/>
      <c r="U26" s="116" t="s">
        <v>5</v>
      </c>
      <c r="V26" s="117"/>
      <c r="W26" s="116">
        <v>1</v>
      </c>
      <c r="X26" s="117"/>
      <c r="Y26" s="207">
        <v>7</v>
      </c>
      <c r="Z26" s="208"/>
      <c r="AA26" s="209"/>
      <c r="AB26" s="113">
        <v>0</v>
      </c>
      <c r="AC26" s="114"/>
      <c r="AD26" s="115"/>
      <c r="AE26" s="127">
        <f t="shared" si="0"/>
        <v>0</v>
      </c>
      <c r="AF26" s="128"/>
      <c r="AG26" s="129"/>
      <c r="AH26" s="121"/>
      <c r="AI26" s="122"/>
      <c r="AJ26" s="122"/>
      <c r="AK26" s="122"/>
      <c r="AL26" s="122"/>
      <c r="AM26" s="122"/>
      <c r="AN26" s="122"/>
      <c r="AO26" s="122"/>
      <c r="AP26" s="122"/>
      <c r="AQ26" s="122"/>
      <c r="AR26" s="123"/>
      <c r="AS26" s="25"/>
      <c r="AT26" s="12"/>
      <c r="AU26" s="12"/>
      <c r="AV26" s="12"/>
      <c r="AW26" s="35"/>
      <c r="AX26" s="34"/>
      <c r="AY26" s="34"/>
    </row>
    <row r="27" spans="1:51" ht="18.75">
      <c r="A27" s="99">
        <f t="shared" si="1"/>
        <v>9</v>
      </c>
      <c r="B27" s="100"/>
      <c r="C27" s="101" t="s">
        <v>16</v>
      </c>
      <c r="D27" s="102"/>
      <c r="E27" s="102"/>
      <c r="F27" s="102"/>
      <c r="G27" s="102"/>
      <c r="H27" s="102"/>
      <c r="I27" s="102"/>
      <c r="J27" s="134"/>
      <c r="K27" s="135"/>
      <c r="L27" s="135"/>
      <c r="M27" s="135"/>
      <c r="N27" s="135"/>
      <c r="O27" s="135"/>
      <c r="P27" s="135"/>
      <c r="Q27" s="135"/>
      <c r="R27" s="135"/>
      <c r="S27" s="135"/>
      <c r="T27" s="136"/>
      <c r="U27" s="116" t="s">
        <v>5</v>
      </c>
      <c r="V27" s="117"/>
      <c r="W27" s="116">
        <v>1</v>
      </c>
      <c r="X27" s="117"/>
      <c r="Y27" s="207">
        <v>5</v>
      </c>
      <c r="Z27" s="208"/>
      <c r="AA27" s="209"/>
      <c r="AB27" s="104">
        <v>0</v>
      </c>
      <c r="AC27" s="105"/>
      <c r="AD27" s="106"/>
      <c r="AE27" s="127">
        <f t="shared" si="0"/>
        <v>0</v>
      </c>
      <c r="AF27" s="128"/>
      <c r="AG27" s="129"/>
      <c r="AH27" s="121"/>
      <c r="AI27" s="122"/>
      <c r="AJ27" s="122"/>
      <c r="AK27" s="122"/>
      <c r="AL27" s="122"/>
      <c r="AM27" s="122"/>
      <c r="AN27" s="122"/>
      <c r="AO27" s="122"/>
      <c r="AP27" s="122"/>
      <c r="AQ27" s="122"/>
      <c r="AR27" s="123"/>
      <c r="AS27" s="25"/>
      <c r="AT27" s="12"/>
      <c r="AU27" s="12"/>
      <c r="AV27" s="12"/>
      <c r="AW27" s="35"/>
      <c r="AX27" s="34"/>
      <c r="AY27" s="34"/>
    </row>
    <row r="28" spans="1:51" ht="18.75">
      <c r="A28" s="99">
        <f t="shared" si="1"/>
        <v>10</v>
      </c>
      <c r="B28" s="100"/>
      <c r="C28" s="101" t="s">
        <v>25</v>
      </c>
      <c r="D28" s="102"/>
      <c r="E28" s="102"/>
      <c r="F28" s="102"/>
      <c r="G28" s="102"/>
      <c r="H28" s="102"/>
      <c r="I28" s="103"/>
      <c r="J28" s="137"/>
      <c r="K28" s="138"/>
      <c r="L28" s="138"/>
      <c r="M28" s="138"/>
      <c r="N28" s="138"/>
      <c r="O28" s="138"/>
      <c r="P28" s="138"/>
      <c r="Q28" s="138"/>
      <c r="R28" s="138"/>
      <c r="S28" s="138"/>
      <c r="T28" s="139"/>
      <c r="U28" s="116" t="s">
        <v>5</v>
      </c>
      <c r="V28" s="117"/>
      <c r="W28" s="116">
        <v>1</v>
      </c>
      <c r="X28" s="117"/>
      <c r="Y28" s="207"/>
      <c r="Z28" s="208"/>
      <c r="AA28" s="209"/>
      <c r="AB28" s="113">
        <f t="shared" ref="AB28:AB38" si="2">W28*AJ11*Y28</f>
        <v>0</v>
      </c>
      <c r="AC28" s="114"/>
      <c r="AD28" s="115"/>
      <c r="AE28" s="127">
        <v>0</v>
      </c>
      <c r="AF28" s="128"/>
      <c r="AG28" s="129"/>
      <c r="AH28" s="121"/>
      <c r="AI28" s="122"/>
      <c r="AJ28" s="122"/>
      <c r="AK28" s="122"/>
      <c r="AL28" s="122"/>
      <c r="AM28" s="122"/>
      <c r="AN28" s="122"/>
      <c r="AO28" s="122"/>
      <c r="AP28" s="122"/>
      <c r="AQ28" s="122"/>
      <c r="AR28" s="123"/>
      <c r="AS28" s="25"/>
      <c r="AT28" s="12"/>
      <c r="AU28" s="12"/>
      <c r="AV28" s="12"/>
      <c r="AW28" s="35"/>
      <c r="AX28" s="34"/>
      <c r="AY28" s="34"/>
    </row>
    <row r="29" spans="1:51" ht="18.75">
      <c r="A29" s="99">
        <f t="shared" si="1"/>
        <v>11</v>
      </c>
      <c r="B29" s="100"/>
      <c r="C29" s="101" t="s">
        <v>40</v>
      </c>
      <c r="D29" s="102"/>
      <c r="E29" s="102"/>
      <c r="F29" s="102"/>
      <c r="G29" s="102"/>
      <c r="H29" s="102"/>
      <c r="I29" s="103"/>
      <c r="J29" s="137"/>
      <c r="K29" s="138"/>
      <c r="L29" s="138"/>
      <c r="M29" s="138"/>
      <c r="N29" s="138"/>
      <c r="O29" s="138"/>
      <c r="P29" s="138"/>
      <c r="Q29" s="138"/>
      <c r="R29" s="138"/>
      <c r="S29" s="138"/>
      <c r="T29" s="139"/>
      <c r="U29" s="116" t="s">
        <v>5</v>
      </c>
      <c r="V29" s="117"/>
      <c r="W29" s="116">
        <v>1</v>
      </c>
      <c r="X29" s="117"/>
      <c r="Y29" s="207"/>
      <c r="Z29" s="208"/>
      <c r="AA29" s="209"/>
      <c r="AB29" s="104">
        <f t="shared" si="2"/>
        <v>0</v>
      </c>
      <c r="AC29" s="105"/>
      <c r="AD29" s="106"/>
      <c r="AE29" s="127">
        <v>0</v>
      </c>
      <c r="AF29" s="128"/>
      <c r="AG29" s="129"/>
      <c r="AH29" s="121"/>
      <c r="AI29" s="122"/>
      <c r="AJ29" s="122"/>
      <c r="AK29" s="122"/>
      <c r="AL29" s="122"/>
      <c r="AM29" s="122"/>
      <c r="AN29" s="122"/>
      <c r="AO29" s="122"/>
      <c r="AP29" s="122"/>
      <c r="AQ29" s="122"/>
      <c r="AR29" s="123"/>
      <c r="AS29" s="25"/>
      <c r="AT29" s="12"/>
      <c r="AU29" s="12"/>
      <c r="AV29" s="12"/>
      <c r="AW29" s="35"/>
      <c r="AX29" s="34"/>
      <c r="AY29" s="34"/>
    </row>
    <row r="30" spans="1:51" ht="18.75">
      <c r="A30" s="99">
        <f t="shared" si="1"/>
        <v>12</v>
      </c>
      <c r="B30" s="100"/>
      <c r="C30" s="101" t="s">
        <v>36</v>
      </c>
      <c r="D30" s="102"/>
      <c r="E30" s="102"/>
      <c r="F30" s="102"/>
      <c r="G30" s="102"/>
      <c r="H30" s="102"/>
      <c r="I30" s="103"/>
      <c r="J30" s="137"/>
      <c r="K30" s="138"/>
      <c r="L30" s="138"/>
      <c r="M30" s="138"/>
      <c r="N30" s="138"/>
      <c r="O30" s="138"/>
      <c r="P30" s="138"/>
      <c r="Q30" s="138"/>
      <c r="R30" s="138"/>
      <c r="S30" s="138"/>
      <c r="T30" s="139"/>
      <c r="U30" s="116" t="s">
        <v>5</v>
      </c>
      <c r="V30" s="117"/>
      <c r="W30" s="116">
        <v>1</v>
      </c>
      <c r="X30" s="117"/>
      <c r="Y30" s="207">
        <v>0</v>
      </c>
      <c r="Z30" s="208"/>
      <c r="AA30" s="209"/>
      <c r="AB30" s="113">
        <f>Y30*AJ1</f>
        <v>0</v>
      </c>
      <c r="AC30" s="114"/>
      <c r="AD30" s="115"/>
      <c r="AE30" s="127">
        <f>AB30*W30</f>
        <v>0</v>
      </c>
      <c r="AF30" s="128"/>
      <c r="AG30" s="129"/>
      <c r="AH30" s="96"/>
      <c r="AI30" s="97"/>
      <c r="AJ30" s="97"/>
      <c r="AK30" s="97"/>
      <c r="AL30" s="97"/>
      <c r="AM30" s="97"/>
      <c r="AN30" s="97"/>
      <c r="AO30" s="97"/>
      <c r="AP30" s="97"/>
      <c r="AQ30" s="97"/>
      <c r="AR30" s="98"/>
      <c r="AS30" s="25"/>
      <c r="AT30" s="12"/>
      <c r="AU30" s="12"/>
      <c r="AV30" s="12"/>
      <c r="AW30" s="1"/>
    </row>
    <row r="31" spans="1:51" ht="18.75">
      <c r="A31" s="99">
        <f t="shared" si="1"/>
        <v>13</v>
      </c>
      <c r="B31" s="100"/>
      <c r="C31" s="101" t="s">
        <v>28</v>
      </c>
      <c r="D31" s="102"/>
      <c r="E31" s="102"/>
      <c r="F31" s="102"/>
      <c r="G31" s="102"/>
      <c r="H31" s="102"/>
      <c r="I31" s="103"/>
      <c r="J31" s="140"/>
      <c r="K31" s="141"/>
      <c r="L31" s="141"/>
      <c r="M31" s="141"/>
      <c r="N31" s="141"/>
      <c r="O31" s="141"/>
      <c r="P31" s="141"/>
      <c r="Q31" s="141"/>
      <c r="R31" s="141"/>
      <c r="S31" s="141"/>
      <c r="T31" s="142"/>
      <c r="U31" s="116" t="s">
        <v>5</v>
      </c>
      <c r="V31" s="117"/>
      <c r="W31" s="116">
        <v>1</v>
      </c>
      <c r="X31" s="117"/>
      <c r="Y31" s="207"/>
      <c r="Z31" s="208"/>
      <c r="AA31" s="209"/>
      <c r="AB31" s="104">
        <f t="shared" si="2"/>
        <v>0</v>
      </c>
      <c r="AC31" s="105"/>
      <c r="AD31" s="106"/>
      <c r="AE31" s="127">
        <f t="shared" ref="AE31:AE38" si="3">AB31*W31</f>
        <v>0</v>
      </c>
      <c r="AF31" s="128"/>
      <c r="AG31" s="129"/>
      <c r="AH31" s="121"/>
      <c r="AI31" s="122"/>
      <c r="AJ31" s="122"/>
      <c r="AK31" s="122"/>
      <c r="AL31" s="122"/>
      <c r="AM31" s="122"/>
      <c r="AN31" s="122"/>
      <c r="AO31" s="122"/>
      <c r="AP31" s="122"/>
      <c r="AQ31" s="122"/>
      <c r="AR31" s="123"/>
      <c r="AS31" s="25"/>
      <c r="AT31" s="12"/>
      <c r="AU31" s="12"/>
      <c r="AV31" s="12"/>
      <c r="AW31" s="1"/>
    </row>
    <row r="32" spans="1:51" ht="18.75">
      <c r="A32" s="99">
        <f t="shared" si="1"/>
        <v>14</v>
      </c>
      <c r="B32" s="100"/>
      <c r="C32" s="101" t="s">
        <v>30</v>
      </c>
      <c r="D32" s="102"/>
      <c r="E32" s="102"/>
      <c r="F32" s="102"/>
      <c r="G32" s="102"/>
      <c r="H32" s="102"/>
      <c r="I32" s="103"/>
      <c r="J32" s="124"/>
      <c r="K32" s="125"/>
      <c r="L32" s="125"/>
      <c r="M32" s="125"/>
      <c r="N32" s="125"/>
      <c r="O32" s="125"/>
      <c r="P32" s="125"/>
      <c r="Q32" s="125"/>
      <c r="R32" s="125"/>
      <c r="S32" s="125"/>
      <c r="T32" s="126"/>
      <c r="U32" s="116" t="s">
        <v>5</v>
      </c>
      <c r="V32" s="117"/>
      <c r="W32" s="116">
        <v>1</v>
      </c>
      <c r="X32" s="117"/>
      <c r="Y32" s="207">
        <v>10</v>
      </c>
      <c r="Z32" s="208"/>
      <c r="AA32" s="209"/>
      <c r="AB32" s="93">
        <v>0</v>
      </c>
      <c r="AC32" s="94"/>
      <c r="AD32" s="95"/>
      <c r="AE32" s="127">
        <f t="shared" si="3"/>
        <v>0</v>
      </c>
      <c r="AF32" s="128"/>
      <c r="AG32" s="129"/>
      <c r="AH32" s="121"/>
      <c r="AI32" s="122"/>
      <c r="AJ32" s="122"/>
      <c r="AK32" s="122"/>
      <c r="AL32" s="122"/>
      <c r="AM32" s="122"/>
      <c r="AN32" s="122"/>
      <c r="AO32" s="122"/>
      <c r="AP32" s="122"/>
      <c r="AQ32" s="122"/>
      <c r="AR32" s="123"/>
      <c r="AS32" s="25"/>
      <c r="AT32" s="12"/>
      <c r="AU32" s="12"/>
      <c r="AV32" s="12"/>
      <c r="AW32" s="1"/>
    </row>
    <row r="33" spans="1:51" ht="18.75">
      <c r="A33" s="99">
        <f t="shared" si="1"/>
        <v>15</v>
      </c>
      <c r="B33" s="100"/>
      <c r="C33" s="101" t="s">
        <v>31</v>
      </c>
      <c r="D33" s="102"/>
      <c r="E33" s="102"/>
      <c r="F33" s="102"/>
      <c r="G33" s="102"/>
      <c r="H33" s="102"/>
      <c r="I33" s="6"/>
      <c r="J33" s="140"/>
      <c r="K33" s="141"/>
      <c r="L33" s="141"/>
      <c r="M33" s="141"/>
      <c r="N33" s="141"/>
      <c r="O33" s="141"/>
      <c r="P33" s="141"/>
      <c r="Q33" s="141"/>
      <c r="R33" s="141"/>
      <c r="S33" s="141"/>
      <c r="T33" s="142"/>
      <c r="U33" s="116" t="s">
        <v>5</v>
      </c>
      <c r="V33" s="117"/>
      <c r="W33" s="116">
        <v>1</v>
      </c>
      <c r="X33" s="117"/>
      <c r="Y33" s="207">
        <v>4</v>
      </c>
      <c r="Z33" s="208"/>
      <c r="AA33" s="209"/>
      <c r="AB33" s="93">
        <v>0</v>
      </c>
      <c r="AC33" s="94"/>
      <c r="AD33" s="95"/>
      <c r="AE33" s="127">
        <f t="shared" si="3"/>
        <v>0</v>
      </c>
      <c r="AF33" s="128"/>
      <c r="AG33" s="129"/>
      <c r="AH33" s="121"/>
      <c r="AI33" s="122"/>
      <c r="AJ33" s="122"/>
      <c r="AK33" s="122"/>
      <c r="AL33" s="122"/>
      <c r="AM33" s="122"/>
      <c r="AN33" s="122"/>
      <c r="AO33" s="122"/>
      <c r="AP33" s="122"/>
      <c r="AQ33" s="122"/>
      <c r="AR33" s="123"/>
      <c r="AS33" s="25"/>
      <c r="AT33" s="12"/>
      <c r="AU33" s="12"/>
      <c r="AV33" s="12"/>
      <c r="AW33" s="1"/>
    </row>
    <row r="34" spans="1:51" ht="18.75">
      <c r="A34" s="99">
        <v>17</v>
      </c>
      <c r="B34" s="100"/>
      <c r="C34" s="143" t="s">
        <v>46</v>
      </c>
      <c r="D34" s="144"/>
      <c r="E34" s="144"/>
      <c r="F34" s="144"/>
      <c r="G34" s="144"/>
      <c r="H34" s="144"/>
      <c r="I34" s="145"/>
      <c r="J34" s="124" t="s">
        <v>52</v>
      </c>
      <c r="K34" s="125"/>
      <c r="L34" s="125"/>
      <c r="M34" s="125"/>
      <c r="N34" s="125"/>
      <c r="O34" s="125"/>
      <c r="P34" s="125"/>
      <c r="Q34" s="125"/>
      <c r="R34" s="125"/>
      <c r="S34" s="125"/>
      <c r="T34" s="126"/>
      <c r="U34" s="146" t="s">
        <v>5</v>
      </c>
      <c r="V34" s="147"/>
      <c r="W34" s="116">
        <v>1</v>
      </c>
      <c r="X34" s="117"/>
      <c r="Y34" s="207">
        <v>165</v>
      </c>
      <c r="Z34" s="208"/>
      <c r="AA34" s="209"/>
      <c r="AB34" s="104">
        <f>Y34*AJ1</f>
        <v>4372.5</v>
      </c>
      <c r="AC34" s="105"/>
      <c r="AD34" s="106"/>
      <c r="AE34" s="127">
        <f t="shared" si="3"/>
        <v>4372.5</v>
      </c>
      <c r="AF34" s="128"/>
      <c r="AG34" s="129"/>
      <c r="AH34" s="121"/>
      <c r="AI34" s="122"/>
      <c r="AJ34" s="122"/>
      <c r="AK34" s="122"/>
      <c r="AL34" s="122"/>
      <c r="AM34" s="122"/>
      <c r="AN34" s="122"/>
      <c r="AO34" s="122"/>
      <c r="AP34" s="122"/>
      <c r="AQ34" s="122"/>
      <c r="AR34" s="123"/>
      <c r="AS34" s="25"/>
      <c r="AT34" s="12"/>
      <c r="AU34" s="12"/>
      <c r="AV34" s="12"/>
      <c r="AW34" s="1"/>
    </row>
    <row r="35" spans="1:51" ht="18.75">
      <c r="A35" s="99">
        <f t="shared" ref="A35:A40" si="4">A34+1</f>
        <v>18</v>
      </c>
      <c r="B35" s="100"/>
      <c r="C35" s="143" t="s">
        <v>46</v>
      </c>
      <c r="D35" s="144"/>
      <c r="E35" s="144"/>
      <c r="F35" s="144"/>
      <c r="G35" s="144"/>
      <c r="H35" s="144"/>
      <c r="I35" s="145"/>
      <c r="J35" s="110" t="s">
        <v>56</v>
      </c>
      <c r="K35" s="111"/>
      <c r="L35" s="111"/>
      <c r="M35" s="111"/>
      <c r="N35" s="111"/>
      <c r="O35" s="111"/>
      <c r="P35" s="111"/>
      <c r="Q35" s="111"/>
      <c r="R35" s="111"/>
      <c r="S35" s="111"/>
      <c r="T35" s="112"/>
      <c r="U35" s="151" t="s">
        <v>5</v>
      </c>
      <c r="V35" s="152"/>
      <c r="W35" s="88">
        <v>1</v>
      </c>
      <c r="X35" s="89"/>
      <c r="Y35" s="207">
        <v>230</v>
      </c>
      <c r="Z35" s="208"/>
      <c r="AA35" s="209"/>
      <c r="AB35" s="113">
        <v>1032</v>
      </c>
      <c r="AC35" s="114"/>
      <c r="AD35" s="115"/>
      <c r="AE35" s="93">
        <v>1032</v>
      </c>
      <c r="AF35" s="94"/>
      <c r="AG35" s="95"/>
      <c r="AH35" s="96"/>
      <c r="AI35" s="97"/>
      <c r="AJ35" s="97"/>
      <c r="AK35" s="97"/>
      <c r="AL35" s="97"/>
      <c r="AM35" s="97"/>
      <c r="AN35" s="97"/>
      <c r="AO35" s="97"/>
      <c r="AP35" s="97"/>
      <c r="AQ35" s="97"/>
      <c r="AR35" s="98"/>
      <c r="AS35" s="25"/>
      <c r="AT35" s="12"/>
      <c r="AU35" s="12"/>
      <c r="AV35" s="12"/>
      <c r="AW35" s="1"/>
      <c r="AY35" s="2" t="s">
        <v>34</v>
      </c>
    </row>
    <row r="36" spans="1:51" ht="18.75">
      <c r="A36" s="99">
        <f t="shared" si="4"/>
        <v>19</v>
      </c>
      <c r="B36" s="100"/>
      <c r="C36" s="143" t="s">
        <v>40</v>
      </c>
      <c r="D36" s="144"/>
      <c r="E36" s="144"/>
      <c r="F36" s="144"/>
      <c r="G36" s="144"/>
      <c r="H36" s="144"/>
      <c r="I36" s="145"/>
      <c r="J36" s="159"/>
      <c r="K36" s="160"/>
      <c r="L36" s="160"/>
      <c r="M36" s="160"/>
      <c r="N36" s="160"/>
      <c r="O36" s="160"/>
      <c r="P36" s="160"/>
      <c r="Q36" s="160"/>
      <c r="R36" s="160"/>
      <c r="S36" s="160"/>
      <c r="T36" s="161"/>
      <c r="U36" s="88" t="s">
        <v>5</v>
      </c>
      <c r="V36" s="89"/>
      <c r="W36" s="96">
        <v>1</v>
      </c>
      <c r="X36" s="162"/>
      <c r="Y36" s="207"/>
      <c r="Z36" s="208"/>
      <c r="AA36" s="209"/>
      <c r="AB36" s="104">
        <f t="shared" si="2"/>
        <v>0</v>
      </c>
      <c r="AC36" s="105"/>
      <c r="AD36" s="106"/>
      <c r="AE36" s="148">
        <f t="shared" si="3"/>
        <v>0</v>
      </c>
      <c r="AF36" s="149"/>
      <c r="AG36" s="150"/>
      <c r="AH36" s="96"/>
      <c r="AI36" s="97"/>
      <c r="AJ36" s="97"/>
      <c r="AK36" s="97"/>
      <c r="AL36" s="97"/>
      <c r="AM36" s="97"/>
      <c r="AN36" s="97"/>
      <c r="AO36" s="97"/>
      <c r="AP36" s="97"/>
      <c r="AQ36" s="97"/>
      <c r="AR36" s="98"/>
      <c r="AS36" s="25"/>
      <c r="AT36" s="12"/>
      <c r="AU36" s="12"/>
      <c r="AV36" s="12"/>
      <c r="AW36" s="1"/>
    </row>
    <row r="37" spans="1:51" ht="18.75">
      <c r="A37" s="99">
        <f t="shared" si="4"/>
        <v>20</v>
      </c>
      <c r="B37" s="100"/>
      <c r="C37" s="143" t="s">
        <v>40</v>
      </c>
      <c r="D37" s="144"/>
      <c r="E37" s="144"/>
      <c r="F37" s="144"/>
      <c r="G37" s="144"/>
      <c r="H37" s="144"/>
      <c r="I37" s="145"/>
      <c r="J37" s="166"/>
      <c r="K37" s="167"/>
      <c r="L37" s="167"/>
      <c r="M37" s="167"/>
      <c r="N37" s="167"/>
      <c r="O37" s="167"/>
      <c r="P37" s="167"/>
      <c r="Q37" s="167"/>
      <c r="R37" s="167"/>
      <c r="S37" s="167"/>
      <c r="T37" s="168"/>
      <c r="U37" s="88" t="s">
        <v>5</v>
      </c>
      <c r="V37" s="89"/>
      <c r="W37" s="96">
        <v>1</v>
      </c>
      <c r="X37" s="162"/>
      <c r="Y37" s="207"/>
      <c r="Z37" s="208"/>
      <c r="AA37" s="209"/>
      <c r="AB37" s="113">
        <f t="shared" si="2"/>
        <v>0</v>
      </c>
      <c r="AC37" s="114"/>
      <c r="AD37" s="115"/>
      <c r="AE37" s="148">
        <f t="shared" si="3"/>
        <v>0</v>
      </c>
      <c r="AF37" s="149"/>
      <c r="AG37" s="150"/>
      <c r="AH37" s="96"/>
      <c r="AI37" s="97"/>
      <c r="AJ37" s="97"/>
      <c r="AK37" s="97"/>
      <c r="AL37" s="97"/>
      <c r="AM37" s="97"/>
      <c r="AN37" s="97"/>
      <c r="AO37" s="97"/>
      <c r="AP37" s="97"/>
      <c r="AQ37" s="97"/>
      <c r="AR37" s="98"/>
      <c r="AS37" s="25"/>
      <c r="AT37" s="12"/>
      <c r="AU37" s="12"/>
      <c r="AV37" s="12"/>
    </row>
    <row r="38" spans="1:51" ht="18.75">
      <c r="A38" s="99">
        <f t="shared" si="4"/>
        <v>21</v>
      </c>
      <c r="B38" s="100"/>
      <c r="C38" s="175" t="s">
        <v>37</v>
      </c>
      <c r="D38" s="175"/>
      <c r="E38" s="175"/>
      <c r="F38" s="175"/>
      <c r="G38" s="175"/>
      <c r="H38" s="175"/>
      <c r="I38" s="175"/>
      <c r="J38" s="176"/>
      <c r="K38" s="65"/>
      <c r="L38" s="65"/>
      <c r="M38" s="65"/>
      <c r="N38" s="65"/>
      <c r="O38" s="65"/>
      <c r="P38" s="65"/>
      <c r="Q38" s="65"/>
      <c r="R38" s="65"/>
      <c r="S38" s="65"/>
      <c r="T38" s="177"/>
      <c r="U38" s="116" t="s">
        <v>5</v>
      </c>
      <c r="V38" s="117"/>
      <c r="W38" s="121">
        <v>1</v>
      </c>
      <c r="X38" s="100"/>
      <c r="Y38" s="207"/>
      <c r="Z38" s="208"/>
      <c r="AA38" s="209"/>
      <c r="AB38" s="104">
        <f t="shared" si="2"/>
        <v>0</v>
      </c>
      <c r="AC38" s="105"/>
      <c r="AD38" s="106"/>
      <c r="AE38" s="163">
        <f t="shared" si="3"/>
        <v>0</v>
      </c>
      <c r="AF38" s="164"/>
      <c r="AG38" s="165"/>
      <c r="AH38" s="121"/>
      <c r="AI38" s="122"/>
      <c r="AJ38" s="122"/>
      <c r="AK38" s="122"/>
      <c r="AL38" s="122"/>
      <c r="AM38" s="122"/>
      <c r="AN38" s="122"/>
      <c r="AO38" s="122"/>
      <c r="AP38" s="122"/>
      <c r="AQ38" s="122"/>
      <c r="AR38" s="123"/>
      <c r="AS38" s="25"/>
      <c r="AT38" s="12"/>
      <c r="AU38" s="12"/>
      <c r="AV38" s="12"/>
    </row>
    <row r="39" spans="1:51" ht="18.75">
      <c r="A39" s="99">
        <f t="shared" si="4"/>
        <v>22</v>
      </c>
      <c r="B39" s="100"/>
      <c r="C39" s="175" t="s">
        <v>39</v>
      </c>
      <c r="D39" s="175"/>
      <c r="E39" s="175"/>
      <c r="F39" s="175"/>
      <c r="G39" s="175"/>
      <c r="H39" s="175"/>
      <c r="I39" s="175"/>
      <c r="J39" s="176" t="s">
        <v>57</v>
      </c>
      <c r="K39" s="65"/>
      <c r="L39" s="65"/>
      <c r="M39" s="65"/>
      <c r="N39" s="65"/>
      <c r="O39" s="65"/>
      <c r="P39" s="65"/>
      <c r="Q39" s="65"/>
      <c r="R39" s="65"/>
      <c r="S39" s="65"/>
      <c r="T39" s="177"/>
      <c r="U39" s="116" t="s">
        <v>5</v>
      </c>
      <c r="V39" s="117"/>
      <c r="W39" s="121">
        <v>1</v>
      </c>
      <c r="X39" s="100"/>
      <c r="Y39" s="207">
        <v>20</v>
      </c>
      <c r="Z39" s="208"/>
      <c r="AA39" s="209"/>
      <c r="AB39" s="104">
        <v>150</v>
      </c>
      <c r="AC39" s="105"/>
      <c r="AD39" s="106"/>
      <c r="AE39" s="163">
        <f>AB39*W39</f>
        <v>150</v>
      </c>
      <c r="AF39" s="164"/>
      <c r="AG39" s="165"/>
      <c r="AH39" s="121"/>
      <c r="AI39" s="122"/>
      <c r="AJ39" s="122"/>
      <c r="AK39" s="122"/>
      <c r="AL39" s="122"/>
      <c r="AM39" s="122"/>
      <c r="AN39" s="122"/>
      <c r="AO39" s="122"/>
      <c r="AP39" s="122"/>
      <c r="AQ39" s="122"/>
      <c r="AR39" s="123"/>
      <c r="AS39" s="25"/>
      <c r="AT39" s="12"/>
      <c r="AU39" s="12"/>
      <c r="AV39" s="12"/>
    </row>
    <row r="40" spans="1:51" ht="18.75">
      <c r="A40" s="178">
        <f t="shared" si="4"/>
        <v>23</v>
      </c>
      <c r="B40" s="179"/>
      <c r="C40" s="180" t="s">
        <v>45</v>
      </c>
      <c r="D40" s="181"/>
      <c r="E40" s="181"/>
      <c r="F40" s="181"/>
      <c r="G40" s="181"/>
      <c r="H40" s="181"/>
      <c r="I40" s="31"/>
      <c r="J40" s="180"/>
      <c r="K40" s="181"/>
      <c r="L40" s="181"/>
      <c r="M40" s="181"/>
      <c r="N40" s="181"/>
      <c r="O40" s="181"/>
      <c r="P40" s="181"/>
      <c r="Q40" s="181"/>
      <c r="R40" s="181"/>
      <c r="S40" s="181"/>
      <c r="T40" s="182"/>
      <c r="U40" s="183" t="s">
        <v>5</v>
      </c>
      <c r="V40" s="184"/>
      <c r="W40" s="183"/>
      <c r="X40" s="184"/>
      <c r="Y40" s="243">
        <f>SUM(Y18:Y39)</f>
        <v>902</v>
      </c>
      <c r="Z40" s="244"/>
      <c r="AA40" s="245"/>
      <c r="AB40" s="185"/>
      <c r="AC40" s="186"/>
      <c r="AD40" s="187"/>
      <c r="AE40" s="169"/>
      <c r="AF40" s="170"/>
      <c r="AG40" s="171"/>
      <c r="AH40" s="172"/>
      <c r="AI40" s="173"/>
      <c r="AJ40" s="173"/>
      <c r="AK40" s="173"/>
      <c r="AL40" s="173"/>
      <c r="AM40" s="173"/>
      <c r="AN40" s="173"/>
      <c r="AO40" s="173"/>
      <c r="AP40" s="173"/>
      <c r="AQ40" s="173"/>
      <c r="AR40" s="174"/>
      <c r="AS40" s="25"/>
      <c r="AT40" s="12"/>
      <c r="AU40" s="12"/>
      <c r="AV40" s="12"/>
    </row>
    <row r="41" spans="1:51" ht="18.75">
      <c r="A41" s="190"/>
      <c r="B41" s="191"/>
      <c r="C41" s="192"/>
      <c r="D41" s="192"/>
      <c r="E41" s="192"/>
      <c r="F41" s="192"/>
      <c r="G41" s="192"/>
      <c r="H41" s="192"/>
      <c r="I41" s="17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3"/>
      <c r="V41" s="193"/>
      <c r="W41" s="193"/>
      <c r="X41" s="193"/>
      <c r="Y41" s="30"/>
      <c r="Z41" s="30"/>
      <c r="AA41" s="30"/>
      <c r="AB41" s="194"/>
      <c r="AC41" s="194"/>
      <c r="AD41" s="194"/>
      <c r="AE41" s="194"/>
      <c r="AF41" s="194"/>
      <c r="AG41" s="194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200"/>
      <c r="AS41" s="19"/>
      <c r="AT41" s="18"/>
      <c r="AU41" s="15"/>
      <c r="AV41" s="15"/>
    </row>
    <row r="42" spans="1:51" ht="19.5" thickBot="1">
      <c r="A42" s="201" t="s">
        <v>29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3"/>
      <c r="AC42" s="204">
        <v>14989</v>
      </c>
      <c r="AD42" s="205"/>
      <c r="AE42" s="205"/>
      <c r="AF42" s="205"/>
      <c r="AG42" s="16" t="s">
        <v>6</v>
      </c>
      <c r="AH42" s="67"/>
      <c r="AI42" s="68"/>
      <c r="AJ42" s="68"/>
      <c r="AK42" s="68"/>
      <c r="AL42" s="68"/>
      <c r="AM42" s="68"/>
      <c r="AN42" s="68"/>
      <c r="AO42" s="68"/>
      <c r="AP42" s="68"/>
      <c r="AQ42" s="68"/>
      <c r="AR42" s="77"/>
      <c r="AS42" s="14"/>
      <c r="AV42" s="22"/>
    </row>
    <row r="43" spans="1:51" ht="19.5" thickBot="1">
      <c r="A43" s="48" t="s">
        <v>41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52"/>
      <c r="W43" s="48">
        <v>16</v>
      </c>
      <c r="X43" s="49"/>
      <c r="Y43" s="49"/>
      <c r="Z43" s="49"/>
      <c r="AA43" s="49"/>
      <c r="AB43" s="52"/>
      <c r="AC43" s="188">
        <f>AC42*W43</f>
        <v>239824</v>
      </c>
      <c r="AD43" s="189"/>
      <c r="AE43" s="189"/>
      <c r="AF43" s="189"/>
      <c r="AG43" s="13"/>
      <c r="AH43" s="48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14"/>
      <c r="AV43" s="23"/>
    </row>
    <row r="44" spans="1:51" ht="16.5" thickBo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V44" s="24"/>
    </row>
    <row r="45" spans="1:51" ht="25.5" customHeight="1">
      <c r="A45" s="246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8"/>
      <c r="U45" s="59"/>
      <c r="V45" s="60"/>
      <c r="W45" s="195"/>
      <c r="X45" s="60"/>
      <c r="Y45" s="207"/>
      <c r="Z45" s="208"/>
      <c r="AA45" s="209"/>
      <c r="AB45" s="195"/>
      <c r="AC45" s="59"/>
      <c r="AD45" s="60"/>
      <c r="AE45" s="196"/>
      <c r="AF45" s="197"/>
      <c r="AG45" s="198"/>
      <c r="AH45" s="195"/>
      <c r="AI45" s="59"/>
      <c r="AJ45" s="59"/>
      <c r="AK45" s="59"/>
      <c r="AL45" s="59"/>
      <c r="AM45" s="59"/>
      <c r="AN45" s="59"/>
      <c r="AO45" s="59"/>
      <c r="AP45" s="59"/>
      <c r="AQ45" s="59"/>
      <c r="AR45" s="63"/>
      <c r="AS45" s="21"/>
      <c r="AT45" s="12"/>
      <c r="AV45" s="25"/>
      <c r="AW45" s="4"/>
    </row>
    <row r="46" spans="1:51" ht="19.5" customHeight="1">
      <c r="A46" s="6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177"/>
      <c r="U46" s="206"/>
      <c r="V46" s="117"/>
      <c r="W46" s="116"/>
      <c r="X46" s="117"/>
      <c r="Y46" s="207"/>
      <c r="Z46" s="208"/>
      <c r="AA46" s="209"/>
      <c r="AB46" s="121"/>
      <c r="AC46" s="122"/>
      <c r="AD46" s="100"/>
      <c r="AE46" s="127"/>
      <c r="AF46" s="128"/>
      <c r="AG46" s="129"/>
      <c r="AH46" s="121"/>
      <c r="AI46" s="122"/>
      <c r="AJ46" s="122"/>
      <c r="AK46" s="122"/>
      <c r="AL46" s="122"/>
      <c r="AM46" s="122"/>
      <c r="AN46" s="122"/>
      <c r="AO46" s="122"/>
      <c r="AP46" s="122"/>
      <c r="AQ46" s="122"/>
      <c r="AR46" s="123"/>
      <c r="AS46" s="21"/>
      <c r="AT46" s="12"/>
      <c r="AV46" s="25"/>
    </row>
    <row r="47" spans="1:51" ht="19.5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177"/>
      <c r="U47" s="206"/>
      <c r="V47" s="117"/>
      <c r="W47" s="116"/>
      <c r="X47" s="117"/>
      <c r="Y47" s="207"/>
      <c r="Z47" s="208"/>
      <c r="AA47" s="209"/>
      <c r="AB47" s="121"/>
      <c r="AC47" s="122"/>
      <c r="AD47" s="100"/>
      <c r="AE47" s="127"/>
      <c r="AF47" s="128"/>
      <c r="AG47" s="129"/>
      <c r="AH47" s="121"/>
      <c r="AI47" s="122"/>
      <c r="AJ47" s="122"/>
      <c r="AK47" s="122"/>
      <c r="AL47" s="122"/>
      <c r="AM47" s="122"/>
      <c r="AN47" s="122"/>
      <c r="AO47" s="122"/>
      <c r="AP47" s="122"/>
      <c r="AQ47" s="122"/>
      <c r="AR47" s="123"/>
      <c r="AS47" s="21"/>
      <c r="AT47" s="12"/>
      <c r="AV47" s="25"/>
    </row>
    <row r="48" spans="1:51" ht="19.5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177"/>
      <c r="U48" s="206"/>
      <c r="V48" s="117"/>
      <c r="W48" s="116"/>
      <c r="X48" s="117"/>
      <c r="Y48" s="207"/>
      <c r="Z48" s="208"/>
      <c r="AA48" s="209"/>
      <c r="AB48" s="121"/>
      <c r="AC48" s="122"/>
      <c r="AD48" s="100"/>
      <c r="AE48" s="127"/>
      <c r="AF48" s="128"/>
      <c r="AG48" s="129"/>
      <c r="AH48" s="121"/>
      <c r="AI48" s="122"/>
      <c r="AJ48" s="122"/>
      <c r="AK48" s="122"/>
      <c r="AL48" s="122"/>
      <c r="AM48" s="122"/>
      <c r="AN48" s="122"/>
      <c r="AO48" s="122"/>
      <c r="AP48" s="122"/>
      <c r="AQ48" s="122"/>
      <c r="AR48" s="123"/>
      <c r="AS48" s="21"/>
      <c r="AT48" s="12"/>
      <c r="AV48" s="25"/>
    </row>
    <row r="49" spans="1:55" ht="20.25" thickBot="1">
      <c r="A49" s="210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2" t="s">
        <v>5</v>
      </c>
      <c r="V49" s="213"/>
      <c r="W49" s="214"/>
      <c r="X49" s="213"/>
      <c r="Y49" s="88"/>
      <c r="Z49" s="222"/>
      <c r="AA49" s="89"/>
      <c r="AB49" s="215"/>
      <c r="AC49" s="216"/>
      <c r="AD49" s="217"/>
      <c r="AE49" s="218">
        <f>AB49*W49</f>
        <v>0</v>
      </c>
      <c r="AF49" s="219"/>
      <c r="AG49" s="220"/>
      <c r="AH49" s="215"/>
      <c r="AI49" s="216"/>
      <c r="AJ49" s="216"/>
      <c r="AK49" s="216"/>
      <c r="AL49" s="216"/>
      <c r="AM49" s="216"/>
      <c r="AN49" s="216"/>
      <c r="AO49" s="216"/>
      <c r="AP49" s="216"/>
      <c r="AQ49" s="216"/>
      <c r="AR49" s="221"/>
      <c r="AS49" s="21"/>
      <c r="AT49" s="12"/>
      <c r="AV49" s="25"/>
      <c r="BC49" s="5"/>
    </row>
    <row r="50" spans="1:55" ht="20.25" thickBot="1">
      <c r="A50" s="229" t="s">
        <v>26</v>
      </c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1"/>
      <c r="AC50" s="232">
        <f>SUM(AE45:AG49)</f>
        <v>0</v>
      </c>
      <c r="AD50" s="233"/>
      <c r="AE50" s="233"/>
      <c r="AF50" s="233"/>
      <c r="AG50" s="10" t="s">
        <v>6</v>
      </c>
      <c r="AH50" s="48"/>
      <c r="AI50" s="49"/>
      <c r="AJ50" s="49"/>
      <c r="AK50" s="49"/>
      <c r="AL50" s="49"/>
      <c r="AM50" s="49"/>
      <c r="AN50" s="49"/>
      <c r="AO50" s="49"/>
      <c r="AP50" s="49"/>
      <c r="AQ50" s="49"/>
      <c r="AR50" s="52"/>
      <c r="AS50" s="7"/>
      <c r="AT50" s="20"/>
      <c r="AV50" s="26"/>
    </row>
    <row r="51" spans="1:55" ht="21" customHeight="1" thickBot="1">
      <c r="A51" s="234" t="s">
        <v>42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6"/>
      <c r="AC51" s="188"/>
      <c r="AD51" s="237"/>
      <c r="AE51" s="237"/>
      <c r="AF51" s="237"/>
      <c r="AG51" s="11" t="s">
        <v>6</v>
      </c>
      <c r="AH51" s="48" t="s">
        <v>7</v>
      </c>
      <c r="AI51" s="49"/>
      <c r="AJ51" s="49">
        <f>1</f>
        <v>1</v>
      </c>
      <c r="AK51" s="49"/>
      <c r="AL51" s="52"/>
      <c r="AM51" s="238">
        <f>AC51*AJ51</f>
        <v>0</v>
      </c>
      <c r="AN51" s="239"/>
      <c r="AO51" s="239"/>
      <c r="AP51" s="239"/>
      <c r="AQ51" s="49" t="s">
        <v>8</v>
      </c>
      <c r="AR51" s="52"/>
    </row>
    <row r="52" spans="1:55" ht="7.5" customHeight="1">
      <c r="A52" s="223" t="s">
        <v>43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5"/>
    </row>
    <row r="53" spans="1:55" ht="13.5" thickBot="1">
      <c r="A53" s="226"/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8"/>
    </row>
  </sheetData>
  <mergeCells count="301">
    <mergeCell ref="Y34:AA34"/>
    <mergeCell ref="Y35:AA35"/>
    <mergeCell ref="Y36:AA36"/>
    <mergeCell ref="Y37:AA37"/>
    <mergeCell ref="Y38:AA38"/>
    <mergeCell ref="Y39:AA39"/>
    <mergeCell ref="Y40:AA40"/>
    <mergeCell ref="Y45:AA45"/>
    <mergeCell ref="Y46:AA46"/>
    <mergeCell ref="A44:AR44"/>
    <mergeCell ref="A45:T45"/>
    <mergeCell ref="U45:V45"/>
    <mergeCell ref="W45:X45"/>
    <mergeCell ref="A52:AR53"/>
    <mergeCell ref="A50:AB50"/>
    <mergeCell ref="AC50:AF50"/>
    <mergeCell ref="AH50:AR50"/>
    <mergeCell ref="A51:AB51"/>
    <mergeCell ref="AC51:AF51"/>
    <mergeCell ref="AH51:AI51"/>
    <mergeCell ref="AJ51:AL51"/>
    <mergeCell ref="AM51:AP51"/>
    <mergeCell ref="AQ51:AR51"/>
    <mergeCell ref="A48:T48"/>
    <mergeCell ref="U48:V48"/>
    <mergeCell ref="W48:X48"/>
    <mergeCell ref="AB48:AD48"/>
    <mergeCell ref="AE48:AG48"/>
    <mergeCell ref="AH48:AR48"/>
    <mergeCell ref="Y48:AA48"/>
    <mergeCell ref="A49:T49"/>
    <mergeCell ref="U49:V49"/>
    <mergeCell ref="W49:X49"/>
    <mergeCell ref="AB49:AD49"/>
    <mergeCell ref="AE49:AG49"/>
    <mergeCell ref="AH49:AR49"/>
    <mergeCell ref="Y49:AA49"/>
    <mergeCell ref="A46:T46"/>
    <mergeCell ref="U46:V46"/>
    <mergeCell ref="W46:X46"/>
    <mergeCell ref="AB46:AD46"/>
    <mergeCell ref="AE46:AG46"/>
    <mergeCell ref="AH46:AR46"/>
    <mergeCell ref="A47:T47"/>
    <mergeCell ref="U47:V47"/>
    <mergeCell ref="W47:X47"/>
    <mergeCell ref="AB47:AD47"/>
    <mergeCell ref="AE47:AG47"/>
    <mergeCell ref="AH47:AR47"/>
    <mergeCell ref="Y47:AA47"/>
    <mergeCell ref="AC43:AF43"/>
    <mergeCell ref="AH43:AR43"/>
    <mergeCell ref="A41:B41"/>
    <mergeCell ref="C41:H41"/>
    <mergeCell ref="J41:T41"/>
    <mergeCell ref="U41:V41"/>
    <mergeCell ref="W41:X41"/>
    <mergeCell ref="AB41:AD41"/>
    <mergeCell ref="AB45:AD45"/>
    <mergeCell ref="AE45:AG45"/>
    <mergeCell ref="AH45:AR45"/>
    <mergeCell ref="AE41:AG41"/>
    <mergeCell ref="AH41:AR41"/>
    <mergeCell ref="A42:AB42"/>
    <mergeCell ref="AC42:AF42"/>
    <mergeCell ref="AH42:AR42"/>
    <mergeCell ref="A43:V43"/>
    <mergeCell ref="W43:AB43"/>
    <mergeCell ref="AE40:AG40"/>
    <mergeCell ref="AH40:AR40"/>
    <mergeCell ref="A39:B39"/>
    <mergeCell ref="AB39:AD39"/>
    <mergeCell ref="AE37:AG37"/>
    <mergeCell ref="AH37:AR37"/>
    <mergeCell ref="A38:B38"/>
    <mergeCell ref="C38:I38"/>
    <mergeCell ref="J38:T38"/>
    <mergeCell ref="U38:V38"/>
    <mergeCell ref="A40:B40"/>
    <mergeCell ref="C40:H40"/>
    <mergeCell ref="J40:T40"/>
    <mergeCell ref="U40:V40"/>
    <mergeCell ref="W40:X40"/>
    <mergeCell ref="AB40:AD40"/>
    <mergeCell ref="AE39:AG39"/>
    <mergeCell ref="C39:I39"/>
    <mergeCell ref="J39:T39"/>
    <mergeCell ref="U39:V39"/>
    <mergeCell ref="W39:X39"/>
    <mergeCell ref="AH39:AR39"/>
    <mergeCell ref="W38:X38"/>
    <mergeCell ref="AB38:AD38"/>
    <mergeCell ref="AE38:AG38"/>
    <mergeCell ref="AH38:AR38"/>
    <mergeCell ref="A37:B37"/>
    <mergeCell ref="C37:I37"/>
    <mergeCell ref="J37:T37"/>
    <mergeCell ref="U37:V37"/>
    <mergeCell ref="W37:X37"/>
    <mergeCell ref="AB37:AD37"/>
    <mergeCell ref="A34:B34"/>
    <mergeCell ref="C34:I34"/>
    <mergeCell ref="J34:T34"/>
    <mergeCell ref="U34:V34"/>
    <mergeCell ref="W34:X34"/>
    <mergeCell ref="AB34:AD34"/>
    <mergeCell ref="AE34:AG34"/>
    <mergeCell ref="AH34:AR34"/>
    <mergeCell ref="AE36:AG36"/>
    <mergeCell ref="AH36:AR36"/>
    <mergeCell ref="A35:B35"/>
    <mergeCell ref="C35:I35"/>
    <mergeCell ref="J35:T35"/>
    <mergeCell ref="U35:V35"/>
    <mergeCell ref="W35:X35"/>
    <mergeCell ref="AB35:AD35"/>
    <mergeCell ref="AE35:AG35"/>
    <mergeCell ref="AH35:AR35"/>
    <mergeCell ref="A36:B36"/>
    <mergeCell ref="C36:I36"/>
    <mergeCell ref="J36:T36"/>
    <mergeCell ref="U36:V36"/>
    <mergeCell ref="W36:X36"/>
    <mergeCell ref="AB36:AD36"/>
    <mergeCell ref="A32:B32"/>
    <mergeCell ref="C32:I32"/>
    <mergeCell ref="J32:T32"/>
    <mergeCell ref="U32:V32"/>
    <mergeCell ref="W32:X32"/>
    <mergeCell ref="AB32:AD32"/>
    <mergeCell ref="AE32:AG32"/>
    <mergeCell ref="AH32:AR32"/>
    <mergeCell ref="A33:B33"/>
    <mergeCell ref="C33:H33"/>
    <mergeCell ref="J33:T33"/>
    <mergeCell ref="U33:V33"/>
    <mergeCell ref="W33:X33"/>
    <mergeCell ref="AB33:AD33"/>
    <mergeCell ref="AE33:AG33"/>
    <mergeCell ref="AH33:AR33"/>
    <mergeCell ref="Y32:AA32"/>
    <mergeCell ref="Y33:AA33"/>
    <mergeCell ref="A30:B30"/>
    <mergeCell ref="C30:I30"/>
    <mergeCell ref="J30:T30"/>
    <mergeCell ref="U30:V30"/>
    <mergeCell ref="W30:X30"/>
    <mergeCell ref="AB30:AD30"/>
    <mergeCell ref="AE30:AG30"/>
    <mergeCell ref="AH30:AR30"/>
    <mergeCell ref="A31:B31"/>
    <mergeCell ref="C31:I31"/>
    <mergeCell ref="J31:T31"/>
    <mergeCell ref="U31:V31"/>
    <mergeCell ref="W31:X31"/>
    <mergeCell ref="AB31:AD31"/>
    <mergeCell ref="AE31:AG31"/>
    <mergeCell ref="AH31:AR31"/>
    <mergeCell ref="Y30:AA30"/>
    <mergeCell ref="Y31:AA31"/>
    <mergeCell ref="A28:B28"/>
    <mergeCell ref="C28:I28"/>
    <mergeCell ref="J28:T28"/>
    <mergeCell ref="U28:V28"/>
    <mergeCell ref="W28:X28"/>
    <mergeCell ref="AB28:AD28"/>
    <mergeCell ref="AE28:AG28"/>
    <mergeCell ref="AH28:AR28"/>
    <mergeCell ref="A29:B29"/>
    <mergeCell ref="C29:I29"/>
    <mergeCell ref="J29:T29"/>
    <mergeCell ref="U29:V29"/>
    <mergeCell ref="W29:X29"/>
    <mergeCell ref="AB29:AD29"/>
    <mergeCell ref="AE29:AG29"/>
    <mergeCell ref="AH29:AR29"/>
    <mergeCell ref="Y28:AA28"/>
    <mergeCell ref="Y29:AA29"/>
    <mergeCell ref="A26:B26"/>
    <mergeCell ref="C26:I26"/>
    <mergeCell ref="J26:T26"/>
    <mergeCell ref="U26:V26"/>
    <mergeCell ref="W26:X26"/>
    <mergeCell ref="AB26:AD26"/>
    <mergeCell ref="AE26:AG26"/>
    <mergeCell ref="AH26:AR26"/>
    <mergeCell ref="A27:B27"/>
    <mergeCell ref="C27:I27"/>
    <mergeCell ref="J27:T27"/>
    <mergeCell ref="U27:V27"/>
    <mergeCell ref="W27:X27"/>
    <mergeCell ref="AB27:AD27"/>
    <mergeCell ref="AE27:AG27"/>
    <mergeCell ref="AH27:AR27"/>
    <mergeCell ref="Y26:AA26"/>
    <mergeCell ref="Y27:AA27"/>
    <mergeCell ref="A24:B24"/>
    <mergeCell ref="C24:I24"/>
    <mergeCell ref="J24:T24"/>
    <mergeCell ref="U24:V24"/>
    <mergeCell ref="W24:X24"/>
    <mergeCell ref="AB24:AD24"/>
    <mergeCell ref="AE24:AG24"/>
    <mergeCell ref="AH24:AR24"/>
    <mergeCell ref="A25:B25"/>
    <mergeCell ref="C25:I25"/>
    <mergeCell ref="J25:T25"/>
    <mergeCell ref="U25:V25"/>
    <mergeCell ref="W25:X25"/>
    <mergeCell ref="AB25:AD25"/>
    <mergeCell ref="AE25:AG25"/>
    <mergeCell ref="AH25:AR25"/>
    <mergeCell ref="Y24:AA24"/>
    <mergeCell ref="Y25:AA25"/>
    <mergeCell ref="A22:B22"/>
    <mergeCell ref="C22:I22"/>
    <mergeCell ref="J22:T22"/>
    <mergeCell ref="U22:V22"/>
    <mergeCell ref="W22:X22"/>
    <mergeCell ref="AB22:AD22"/>
    <mergeCell ref="AE22:AG22"/>
    <mergeCell ref="AH22:AR22"/>
    <mergeCell ref="A23:B23"/>
    <mergeCell ref="C23:I23"/>
    <mergeCell ref="J23:T23"/>
    <mergeCell ref="U23:V23"/>
    <mergeCell ref="W23:X23"/>
    <mergeCell ref="AB23:AD23"/>
    <mergeCell ref="AE23:AG23"/>
    <mergeCell ref="AH23:AR23"/>
    <mergeCell ref="Y22:AA22"/>
    <mergeCell ref="Y23:AA23"/>
    <mergeCell ref="A20:B20"/>
    <mergeCell ref="C20:I20"/>
    <mergeCell ref="J20:T20"/>
    <mergeCell ref="U20:V20"/>
    <mergeCell ref="W20:X20"/>
    <mergeCell ref="AB20:AD20"/>
    <mergeCell ref="AE20:AG20"/>
    <mergeCell ref="AH20:AR20"/>
    <mergeCell ref="A21:B21"/>
    <mergeCell ref="C21:I21"/>
    <mergeCell ref="J21:T21"/>
    <mergeCell ref="U21:V21"/>
    <mergeCell ref="W21:X21"/>
    <mergeCell ref="AB21:AD21"/>
    <mergeCell ref="AE21:AG21"/>
    <mergeCell ref="AH21:AR21"/>
    <mergeCell ref="Y20:AA20"/>
    <mergeCell ref="Y21:AA21"/>
    <mergeCell ref="A18:B18"/>
    <mergeCell ref="C18:I18"/>
    <mergeCell ref="J18:T18"/>
    <mergeCell ref="U18:V18"/>
    <mergeCell ref="W18:X18"/>
    <mergeCell ref="AB18:AD18"/>
    <mergeCell ref="AE18:AG18"/>
    <mergeCell ref="AH18:AR18"/>
    <mergeCell ref="A19:B19"/>
    <mergeCell ref="C19:I19"/>
    <mergeCell ref="J19:T19"/>
    <mergeCell ref="U19:V19"/>
    <mergeCell ref="W19:X19"/>
    <mergeCell ref="AB19:AD19"/>
    <mergeCell ref="Y19:AA19"/>
    <mergeCell ref="AE19:AG19"/>
    <mergeCell ref="AH19:AR19"/>
    <mergeCell ref="Y18:AA18"/>
    <mergeCell ref="A14:F14"/>
    <mergeCell ref="G14:AG14"/>
    <mergeCell ref="AH14:AR14"/>
    <mergeCell ref="A15:AR16"/>
    <mergeCell ref="A17:B17"/>
    <mergeCell ref="C17:H17"/>
    <mergeCell ref="J17:T17"/>
    <mergeCell ref="U17:V17"/>
    <mergeCell ref="W17:X17"/>
    <mergeCell ref="AB17:AD17"/>
    <mergeCell ref="AE17:AG17"/>
    <mergeCell ref="AH17:AR17"/>
    <mergeCell ref="Y17:AA17"/>
    <mergeCell ref="A10:F10"/>
    <mergeCell ref="G10:AG10"/>
    <mergeCell ref="AH10:AR10"/>
    <mergeCell ref="A11:AG11"/>
    <mergeCell ref="AH11:AR11"/>
    <mergeCell ref="A12:AG12"/>
    <mergeCell ref="AH12:AR12"/>
    <mergeCell ref="A13:F13"/>
    <mergeCell ref="G13:AG13"/>
    <mergeCell ref="AH13:AR13"/>
    <mergeCell ref="A1:AB1"/>
    <mergeCell ref="AC1:AF1"/>
    <mergeCell ref="AH1:AI1"/>
    <mergeCell ref="AJ1:AL1"/>
    <mergeCell ref="AM1:AP1"/>
    <mergeCell ref="AQ1:AR1"/>
    <mergeCell ref="A8:T8"/>
    <mergeCell ref="U8:AR8"/>
    <mergeCell ref="A9:T9"/>
    <mergeCell ref="U9:AR9"/>
  </mergeCells>
  <pageMargins left="0.31496062992125984" right="0.23622047244094491" top="0.6692913385826772" bottom="0.98425196850393704" header="0.51181102362204722" footer="0.51181102362204722"/>
  <pageSetup paperSize="9" scale="71" orientation="portrait" horizontalDpi="4294967292" r:id="rId1"/>
  <headerFooter alignWithMargins="0"/>
  <rowBreaks count="1" manualBreakCount="1">
    <brk id="1" max="16383" man="1"/>
  </rowBreaks>
  <colBreaks count="1" manualBreakCount="1">
    <brk id="4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СБ Офис+</vt:lpstr>
      <vt:lpstr>' СБ Офис+'!Область_печати</vt:lpstr>
    </vt:vector>
  </TitlesOfParts>
  <Company>ЭДВАНС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Новак</cp:lastModifiedBy>
  <cp:lastPrinted>2019-07-15T11:40:40Z</cp:lastPrinted>
  <dcterms:created xsi:type="dcterms:W3CDTF">1998-10-06T14:10:36Z</dcterms:created>
  <dcterms:modified xsi:type="dcterms:W3CDTF">2019-07-16T06:39:37Z</dcterms:modified>
</cp:coreProperties>
</file>