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F40" i="1" l="1"/>
  <c r="F39" i="1"/>
  <c r="F38" i="1"/>
  <c r="F37" i="1"/>
  <c r="F36" i="1"/>
  <c r="F26" i="1" l="1"/>
  <c r="F22" i="1"/>
  <c r="F53" i="1" l="1"/>
  <c r="F49" i="1"/>
  <c r="F54" i="1" s="1"/>
  <c r="F55" i="1" s="1"/>
  <c r="F35" i="1" l="1"/>
  <c r="F17" i="1" l="1"/>
  <c r="F18" i="1"/>
  <c r="F15" i="1" l="1"/>
  <c r="F23" i="1"/>
  <c r="F25" i="1" l="1"/>
  <c r="F24" i="1" l="1"/>
  <c r="F44" i="1" l="1"/>
  <c r="F45" i="1"/>
  <c r="F46" i="1" l="1"/>
  <c r="F34" i="1"/>
  <c r="F33" i="1"/>
  <c r="F32" i="1"/>
  <c r="F42" i="1" s="1"/>
  <c r="F27" i="1"/>
  <c r="F28" i="1" s="1"/>
  <c r="F16" i="1"/>
  <c r="F20" i="1" s="1"/>
  <c r="F47" i="1" l="1"/>
  <c r="F29" i="1"/>
</calcChain>
</file>

<file path=xl/sharedStrings.xml><?xml version="1.0" encoding="utf-8"?>
<sst xmlns="http://schemas.openxmlformats.org/spreadsheetml/2006/main" count="94" uniqueCount="74">
  <si>
    <t xml:space="preserve"> +38 (067) 716 56 56, +38 (093) 917 56 56    krovlan2004@gmail.com     </t>
  </si>
  <si>
    <t>www.kmansport.com, www.betonua.com.ua</t>
  </si>
  <si>
    <t>Объект \ заказчик</t>
  </si>
  <si>
    <t>Вид выполняемых работ</t>
  </si>
  <si>
    <t>м²</t>
  </si>
  <si>
    <t>мп</t>
  </si>
  <si>
    <t>Сроки выполнения работ</t>
  </si>
  <si>
    <t>* с учетом времени на выполнение всего комплекса работ</t>
  </si>
  <si>
    <t>№</t>
  </si>
  <si>
    <t>ед.изм.</t>
  </si>
  <si>
    <t>кол-во</t>
  </si>
  <si>
    <t>цена за ед., грн.</t>
  </si>
  <si>
    <t>м2</t>
  </si>
  <si>
    <t>тн</t>
  </si>
  <si>
    <t>Работа:</t>
  </si>
  <si>
    <t>Экскаватор</t>
  </si>
  <si>
    <t>смена</t>
  </si>
  <si>
    <t>Материалы :</t>
  </si>
  <si>
    <t>Лента соединительная</t>
  </si>
  <si>
    <t>Клей полиуретановый</t>
  </si>
  <si>
    <t>кг</t>
  </si>
  <si>
    <t>Песок кварцевый сухой обеспыленный</t>
  </si>
  <si>
    <t>шт</t>
  </si>
  <si>
    <t>С Уважением "КМ СПОРТ"</t>
  </si>
  <si>
    <t>Всего :</t>
  </si>
  <si>
    <t>ООО"КМ СПОРТ"</t>
  </si>
  <si>
    <t>г.Одесса, ул. Инглези 6-В, оф.4, идентификационний код: 41009848</t>
  </si>
  <si>
    <t>Коммерческое предложение</t>
  </si>
  <si>
    <t>Каток 5тн</t>
  </si>
  <si>
    <t>Щебеночные работы с трамбовкой виброплитой (ручная дораб)</t>
  </si>
  <si>
    <t xml:space="preserve">Укладка травы в комплексе </t>
  </si>
  <si>
    <t>Работа / техника:</t>
  </si>
  <si>
    <t xml:space="preserve">Виброплита </t>
  </si>
  <si>
    <t xml:space="preserve">Всего: </t>
  </si>
  <si>
    <t>Подготовка под траву, земляные работы</t>
  </si>
  <si>
    <t>Бодюр бетонный 80мм</t>
  </si>
  <si>
    <t>Искусственная трава, спортивное оборудование</t>
  </si>
  <si>
    <t>Монтаж спортивного оборудования (фундамент+установка)</t>
  </si>
  <si>
    <t>Доставка</t>
  </si>
  <si>
    <t>Ограждение</t>
  </si>
  <si>
    <t>Всего:</t>
  </si>
  <si>
    <t>Цемент на бордюр</t>
  </si>
  <si>
    <t>Земляные работы с вывозом до 10км</t>
  </si>
  <si>
    <t>м3</t>
  </si>
  <si>
    <t xml:space="preserve"> </t>
  </si>
  <si>
    <t xml:space="preserve">сумма, грн                  с НДС                        </t>
  </si>
  <si>
    <t>Устройство бордюра</t>
  </si>
  <si>
    <t>Ворота мини-футбольные, металлические, разборные УТ600</t>
  </si>
  <si>
    <t>Сетка мини-футбольная</t>
  </si>
  <si>
    <t>компл</t>
  </si>
  <si>
    <t>Итого материалы: с доставкой</t>
  </si>
  <si>
    <t xml:space="preserve">Итого работа: </t>
  </si>
  <si>
    <t>Итого материалы:</t>
  </si>
  <si>
    <t>Общая стоимость строительства:</t>
  </si>
  <si>
    <t>Спецификация материала и оборудования</t>
  </si>
  <si>
    <t>Стенд баскетбольный FIBA (180х105), щит фанера влагостойкая УТ410</t>
  </si>
  <si>
    <t>Волейбольно-теннисные стойки с устройством для натягивания сетки УТ 413</t>
  </si>
  <si>
    <t>Волейбольно-теннисная сетка</t>
  </si>
  <si>
    <t>месяц</t>
  </si>
  <si>
    <t>Расходные материалы, накладные расходы, командировочные</t>
  </si>
  <si>
    <t xml:space="preserve">Отсев, толщ 80мм </t>
  </si>
  <si>
    <t>Монтаж забора (вкл материалы)</t>
  </si>
  <si>
    <t>Материалы:</t>
  </si>
  <si>
    <r>
      <t xml:space="preserve">Синтетическая трава </t>
    </r>
    <r>
      <rPr>
        <b/>
        <sz val="14"/>
        <color rgb="FF002060"/>
        <rFont val="Arial Narrow"/>
        <family val="2"/>
        <charset val="204"/>
      </rPr>
      <t>Sit-in-20mm multisport Италия</t>
    </r>
  </si>
  <si>
    <r>
      <rPr>
        <b/>
        <sz val="14"/>
        <color rgb="FF002060"/>
        <rFont val="Arial Narrow"/>
        <family val="2"/>
        <charset val="204"/>
      </rPr>
      <t>Синтетическая трава Италия Sit-in-20мм multisport</t>
    </r>
    <r>
      <rPr>
        <sz val="14"/>
        <color rgb="FF002060"/>
        <rFont val="Arial Narrow"/>
        <family val="2"/>
        <charset val="204"/>
      </rPr>
      <t xml:space="preserve">                         Тип ворсу монофіламентний                                                                    Висота ворсу 20мм                                                                                  Питома вага нитки – 6 000 Dtex                                                         Кількість пучків на 1 мкв – 37150 шт                                                         </t>
    </r>
  </si>
  <si>
    <t>г. Днепр</t>
  </si>
  <si>
    <t>Общая площадь 28х15</t>
  </si>
  <si>
    <t>Проект</t>
  </si>
  <si>
    <t>Проектно-сметная документация</t>
  </si>
  <si>
    <t>компл.</t>
  </si>
  <si>
    <t>ЩПС, толщ 120мм</t>
  </si>
  <si>
    <t>Комплект панельного ограждения Классик, оцинкованная, покрытая полимерной краской, высота полотна 3м набор усиленных фиксаторов с резиновыми уплотнителями и 1 калиткой</t>
  </si>
  <si>
    <r>
      <t xml:space="preserve">Комплект панельного ограждения </t>
    </r>
    <r>
      <rPr>
        <b/>
        <sz val="14"/>
        <color rgb="FF002060"/>
        <rFont val="Arial Narrow"/>
        <family val="2"/>
        <charset val="204"/>
      </rPr>
      <t>Классик</t>
    </r>
    <r>
      <rPr>
        <sz val="14"/>
        <color rgb="FF002060"/>
        <rFont val="Arial Narrow"/>
        <family val="2"/>
        <charset val="204"/>
      </rPr>
      <t xml:space="preserve">, оцинкованная, покрытая полимерной краской, высота полотна </t>
    </r>
    <r>
      <rPr>
        <b/>
        <sz val="14"/>
        <color rgb="FF002060"/>
        <rFont val="Arial Narrow"/>
        <family val="2"/>
        <charset val="204"/>
      </rPr>
      <t xml:space="preserve">3м </t>
    </r>
    <r>
      <rPr>
        <sz val="14"/>
        <color rgb="FF002060"/>
        <rFont val="Arial Narrow"/>
        <family val="2"/>
        <charset val="204"/>
      </rPr>
      <t xml:space="preserve">набор усиленных фиксаторов с резиновыми уплотнителями и </t>
    </r>
    <r>
      <rPr>
        <b/>
        <sz val="14"/>
        <color rgb="FF002060"/>
        <rFont val="Arial Narrow"/>
        <family val="2"/>
        <charset val="204"/>
      </rPr>
      <t>1 калитка</t>
    </r>
  </si>
  <si>
    <t>Строительство универсальной площадки с искусственной травой и ограждением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</si>
</sst>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charset val="204"/>
      <scheme val="minor"/>
    </font>
    <font>
      <b/>
      <i/>
      <sz val="14"/>
      <color theme="0"/>
      <name val="Arial"/>
      <family val="2"/>
      <charset val="204"/>
    </font>
    <font>
      <b/>
      <sz val="14"/>
      <color theme="3"/>
      <name val="Calibri"/>
      <family val="2"/>
      <charset val="204"/>
      <scheme val="minor"/>
    </font>
    <font>
      <b/>
      <i/>
      <sz val="12"/>
      <color theme="0"/>
      <name val="Arial"/>
      <family val="2"/>
      <charset val="204"/>
    </font>
    <font>
      <b/>
      <sz val="12"/>
      <color theme="3"/>
      <name val="Calibri"/>
      <family val="2"/>
      <charset val="204"/>
      <scheme val="minor"/>
    </font>
    <font>
      <i/>
      <sz val="12"/>
      <color theme="0"/>
      <name val="Calibri"/>
      <family val="2"/>
      <charset val="204"/>
    </font>
    <font>
      <sz val="11"/>
      <color theme="3"/>
      <name val="Calibri"/>
      <family val="2"/>
      <charset val="204"/>
    </font>
    <font>
      <b/>
      <sz val="14"/>
      <color rgb="FF002060"/>
      <name val="Arial Narrow"/>
      <family val="2"/>
      <charset val="204"/>
    </font>
    <font>
      <b/>
      <sz val="14"/>
      <color rgb="FF002060"/>
      <name val="Arial"/>
      <family val="2"/>
      <charset val="204"/>
    </font>
    <font>
      <sz val="14"/>
      <color rgb="FF002060"/>
      <name val="Arial Narrow"/>
      <family val="2"/>
      <charset val="204"/>
    </font>
    <font>
      <sz val="14"/>
      <color rgb="FF002060"/>
      <name val="Arial"/>
      <family val="2"/>
      <charset val="204"/>
    </font>
    <font>
      <sz val="11"/>
      <color rgb="FF002060"/>
      <name val="Arial"/>
      <family val="2"/>
      <charset val="204"/>
    </font>
    <font>
      <sz val="12"/>
      <color rgb="FF002060"/>
      <name val="Arial Narrow"/>
      <family val="2"/>
      <charset val="204"/>
    </font>
    <font>
      <i/>
      <sz val="9"/>
      <color rgb="FF002060"/>
      <name val="Arial Narrow"/>
      <family val="2"/>
      <charset val="204"/>
    </font>
    <font>
      <sz val="12"/>
      <color rgb="FF002060"/>
      <name val="Arial"/>
      <family val="2"/>
      <charset val="204"/>
    </font>
    <font>
      <b/>
      <sz val="16"/>
      <color rgb="FF002060"/>
      <name val="Arial Narrow"/>
      <family val="2"/>
      <charset val="204"/>
    </font>
    <font>
      <sz val="16"/>
      <color rgb="FF002060"/>
      <name val="Arial Narrow"/>
      <family val="2"/>
      <charset val="204"/>
    </font>
    <font>
      <b/>
      <sz val="12"/>
      <color rgb="FF002060"/>
      <name val="Arial Narrow"/>
      <family val="2"/>
      <charset val="204"/>
    </font>
    <font>
      <b/>
      <sz val="12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b/>
      <sz val="11"/>
      <color rgb="FF002060"/>
      <name val="Arial"/>
      <family val="2"/>
      <charset val="204"/>
    </font>
    <font>
      <sz val="11"/>
      <color rgb="FF002060"/>
      <name val="Arial Narrow"/>
      <family val="2"/>
      <charset val="204"/>
    </font>
    <font>
      <b/>
      <sz val="18"/>
      <color rgb="FF002060"/>
      <name val="Arial Narrow"/>
      <family val="2"/>
      <charset val="204"/>
    </font>
    <font>
      <i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6"/>
      <color rgb="FF002060"/>
      <name val="Arial Narrow"/>
      <family val="2"/>
      <charset val="204"/>
    </font>
    <font>
      <sz val="11"/>
      <color rgb="FF002060"/>
      <name val="Calibri"/>
      <family val="2"/>
      <scheme val="minor"/>
    </font>
    <font>
      <sz val="11"/>
      <color rgb="FF00206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149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15" fillId="0" borderId="0" xfId="0" applyFont="1"/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0" fontId="21" fillId="0" borderId="0" xfId="0" applyFont="1"/>
    <xf numFmtId="0" fontId="10" fillId="0" borderId="5" xfId="0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165" fontId="10" fillId="4" borderId="5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164" fontId="10" fillId="0" borderId="5" xfId="0" applyNumberFormat="1" applyFont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5" fontId="16" fillId="3" borderId="5" xfId="0" applyNumberFormat="1" applyFont="1" applyFill="1" applyBorder="1" applyAlignment="1">
      <alignment horizontal="right" vertical="center"/>
    </xf>
    <xf numFmtId="0" fontId="22" fillId="0" borderId="0" xfId="0" applyFont="1"/>
    <xf numFmtId="2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left" vertical="center" wrapText="1"/>
    </xf>
    <xf numFmtId="165" fontId="10" fillId="0" borderId="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6" fillId="4" borderId="5" xfId="0" applyFont="1" applyFill="1" applyBorder="1" applyAlignment="1">
      <alignment horizontal="right" vertical="center"/>
    </xf>
    <xf numFmtId="0" fontId="23" fillId="3" borderId="5" xfId="0" applyFont="1" applyFill="1" applyBorder="1" applyAlignment="1">
      <alignment horizontal="left" vertical="center"/>
    </xf>
    <xf numFmtId="165" fontId="23" fillId="3" borderId="5" xfId="0" applyNumberFormat="1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left" vertical="center"/>
    </xf>
    <xf numFmtId="0" fontId="16" fillId="4" borderId="5" xfId="0" applyFont="1" applyFill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164" fontId="17" fillId="4" borderId="5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22" fillId="0" borderId="5" xfId="0" applyFont="1" applyBorder="1"/>
    <xf numFmtId="0" fontId="19" fillId="0" borderId="5" xfId="0" applyFont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1" fontId="10" fillId="0" borderId="4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right" vertical="center"/>
    </xf>
    <xf numFmtId="0" fontId="16" fillId="0" borderId="6" xfId="0" applyFont="1" applyFill="1" applyBorder="1" applyAlignment="1">
      <alignment vertical="center" wrapText="1"/>
    </xf>
    <xf numFmtId="0" fontId="10" fillId="0" borderId="0" xfId="0" applyFont="1" applyFill="1" applyBorder="1"/>
    <xf numFmtId="2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165" fontId="26" fillId="0" borderId="0" xfId="0" applyNumberFormat="1" applyFont="1" applyFill="1" applyBorder="1"/>
    <xf numFmtId="0" fontId="26" fillId="0" borderId="0" xfId="0" applyFont="1" applyFill="1"/>
    <xf numFmtId="1" fontId="10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10" fillId="0" borderId="4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/>
    </xf>
    <xf numFmtId="165" fontId="8" fillId="4" borderId="4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7" fillId="0" borderId="0" xfId="0" applyFont="1" applyFill="1"/>
    <xf numFmtId="0" fontId="28" fillId="0" borderId="0" xfId="0" applyFont="1"/>
    <xf numFmtId="0" fontId="27" fillId="0" borderId="0" xfId="0" applyFont="1"/>
    <xf numFmtId="0" fontId="8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/>
    </xf>
    <xf numFmtId="14" fontId="26" fillId="0" borderId="0" xfId="0" applyNumberFormat="1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24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right" vertical="center"/>
    </xf>
    <xf numFmtId="165" fontId="8" fillId="4" borderId="13" xfId="0" applyNumberFormat="1" applyFont="1" applyFill="1" applyBorder="1" applyAlignment="1">
      <alignment horizontal="right" vertical="center"/>
    </xf>
    <xf numFmtId="165" fontId="8" fillId="4" borderId="4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74294</xdr:colOff>
      <xdr:row>0</xdr:row>
      <xdr:rowOff>0</xdr:rowOff>
    </xdr:from>
    <xdr:to>
      <xdr:col>1</xdr:col>
      <xdr:colOff>2263140</xdr:colOff>
      <xdr:row>4</xdr:row>
      <xdr:rowOff>87630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4" y="83820"/>
          <a:ext cx="2188846" cy="89535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</xdr:colOff>
      <xdr:row>64</xdr:row>
      <xdr:rowOff>44412</xdr:rowOff>
    </xdr:from>
    <xdr:to>
      <xdr:col>5</xdr:col>
      <xdr:colOff>571500</xdr:colOff>
      <xdr:row>71</xdr:row>
      <xdr:rowOff>144780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5" t="20942" r="6283" b="13089"/>
        <a:stretch/>
      </xdr:blipFill>
      <xdr:spPr>
        <a:xfrm>
          <a:off x="5989320" y="15695892"/>
          <a:ext cx="1851660" cy="1380528"/>
        </a:xfrm>
        <a:prstGeom prst="rect">
          <a:avLst/>
        </a:prstGeom>
      </xdr:spPr>
    </xdr:pic>
    <xdr:clientData/>
  </xdr:twoCellAnchor>
  <xdr:twoCellAnchor editAs="oneCell">
    <xdr:from>
      <xdr:col>3</xdr:col>
      <xdr:colOff>350520</xdr:colOff>
      <xdr:row>72</xdr:row>
      <xdr:rowOff>82513</xdr:rowOff>
    </xdr:from>
    <xdr:to>
      <xdr:col>5</xdr:col>
      <xdr:colOff>304800</xdr:colOff>
      <xdr:row>79</xdr:row>
      <xdr:rowOff>75081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2220" y="16244533"/>
          <a:ext cx="1242060" cy="1272728"/>
        </a:xfrm>
        <a:prstGeom prst="rect">
          <a:avLst/>
        </a:prstGeom>
      </xdr:spPr>
    </xdr:pic>
    <xdr:clientData/>
  </xdr:twoCellAnchor>
  <xdr:twoCellAnchor editAs="oneCell">
    <xdr:from>
      <xdr:col>4</xdr:col>
      <xdr:colOff>53340</xdr:colOff>
      <xdr:row>80</xdr:row>
      <xdr:rowOff>144780</xdr:rowOff>
    </xdr:from>
    <xdr:to>
      <xdr:col>4</xdr:col>
      <xdr:colOff>458220</xdr:colOff>
      <xdr:row>88</xdr:row>
      <xdr:rowOff>3386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57" t="2723" r="38235" b="2614"/>
        <a:stretch/>
      </xdr:blipFill>
      <xdr:spPr>
        <a:xfrm flipH="1">
          <a:off x="6690360" y="17769840"/>
          <a:ext cx="404880" cy="2076026"/>
        </a:xfrm>
        <a:prstGeom prst="rect">
          <a:avLst/>
        </a:prstGeom>
      </xdr:spPr>
    </xdr:pic>
    <xdr:clientData/>
  </xdr:twoCellAnchor>
  <xdr:twoCellAnchor editAs="oneCell">
    <xdr:from>
      <xdr:col>3</xdr:col>
      <xdr:colOff>251460</xdr:colOff>
      <xdr:row>57</xdr:row>
      <xdr:rowOff>121920</xdr:rowOff>
    </xdr:from>
    <xdr:to>
      <xdr:col>5</xdr:col>
      <xdr:colOff>251460</xdr:colOff>
      <xdr:row>63</xdr:row>
      <xdr:rowOff>114300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140" y="14127480"/>
          <a:ext cx="1546860" cy="124968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2</xdr:col>
      <xdr:colOff>38100</xdr:colOff>
      <xdr:row>88</xdr:row>
      <xdr:rowOff>45720</xdr:rowOff>
    </xdr:from>
    <xdr:to>
      <xdr:col>5</xdr:col>
      <xdr:colOff>1028700</xdr:colOff>
      <xdr:row>99</xdr:row>
      <xdr:rowOff>167640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3020" y="21328380"/>
          <a:ext cx="3284220" cy="213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2"/>
  <sheetViews>
    <sheetView tabSelected="1" workbookViewId="0">
      <selection activeCell="H48" sqref="H48"/>
    </sheetView>
  </sheetViews>
  <sheetFormatPr defaultColWidth="9.140625" defaultRowHeight="16.5" x14ac:dyDescent="0.3"/>
  <cols>
    <col min="1" max="1" width="4.5703125" style="34" customWidth="1"/>
    <col min="2" max="2" width="69.42578125" style="1" customWidth="1"/>
    <col min="3" max="3" width="10.85546875" style="1" bestFit="1" customWidth="1"/>
    <col min="4" max="4" width="10.7109375" style="35" customWidth="1"/>
    <col min="5" max="5" width="11.85546875" style="1" customWidth="1"/>
    <col min="6" max="6" width="17.28515625" style="36" customWidth="1"/>
    <col min="7" max="7" width="11.5703125" style="1" bestFit="1" customWidth="1"/>
    <col min="8" max="8" width="9.140625" style="1"/>
    <col min="9" max="9" width="38.42578125" style="1" customWidth="1"/>
    <col min="10" max="16384" width="9.140625" style="1"/>
  </cols>
  <sheetData>
    <row r="1" spans="1:10" s="2" customFormat="1" ht="18.75" customHeight="1" x14ac:dyDescent="0.25">
      <c r="A1" s="120" t="s">
        <v>25</v>
      </c>
      <c r="B1" s="120"/>
      <c r="C1" s="120"/>
      <c r="D1" s="120"/>
      <c r="E1" s="120"/>
      <c r="F1" s="120"/>
    </row>
    <row r="2" spans="1:10" s="3" customFormat="1" ht="15.75" customHeight="1" x14ac:dyDescent="0.25">
      <c r="A2" s="121" t="s">
        <v>26</v>
      </c>
      <c r="B2" s="121"/>
      <c r="C2" s="121"/>
      <c r="D2" s="121"/>
      <c r="E2" s="121"/>
      <c r="F2" s="121"/>
    </row>
    <row r="3" spans="1:10" s="3" customFormat="1" ht="15.75" customHeight="1" x14ac:dyDescent="0.25">
      <c r="A3" s="121" t="s">
        <v>0</v>
      </c>
      <c r="B3" s="121"/>
      <c r="C3" s="121"/>
      <c r="D3" s="121"/>
      <c r="E3" s="121"/>
      <c r="F3" s="121"/>
    </row>
    <row r="4" spans="1:10" s="4" customFormat="1" ht="15.75" customHeight="1" x14ac:dyDescent="0.25">
      <c r="A4" s="122" t="s">
        <v>1</v>
      </c>
      <c r="B4" s="123"/>
      <c r="C4" s="123"/>
      <c r="D4" s="123"/>
      <c r="E4" s="123"/>
      <c r="F4" s="123"/>
    </row>
    <row r="5" spans="1:10" s="7" customFormat="1" ht="34.5" customHeight="1" x14ac:dyDescent="0.25">
      <c r="A5" s="5"/>
      <c r="B5" s="6" t="s">
        <v>2</v>
      </c>
      <c r="C5" s="124" t="s">
        <v>65</v>
      </c>
      <c r="D5" s="124"/>
      <c r="E5" s="124"/>
      <c r="F5" s="124"/>
    </row>
    <row r="6" spans="1:10" s="10" customFormat="1" ht="44.25" customHeight="1" x14ac:dyDescent="0.25">
      <c r="A6" s="8"/>
      <c r="B6" s="9" t="s">
        <v>3</v>
      </c>
      <c r="C6" s="125" t="s">
        <v>73</v>
      </c>
      <c r="D6" s="125"/>
      <c r="E6" s="125"/>
      <c r="F6" s="125"/>
    </row>
    <row r="7" spans="1:10" s="10" customFormat="1" ht="25.5" customHeight="1" x14ac:dyDescent="0.25">
      <c r="A7" s="8"/>
      <c r="B7" s="9" t="s">
        <v>66</v>
      </c>
      <c r="C7" s="11">
        <v>420</v>
      </c>
      <c r="D7" s="9" t="s">
        <v>4</v>
      </c>
      <c r="E7" s="12"/>
      <c r="F7" s="90"/>
      <c r="J7" s="13"/>
    </row>
    <row r="8" spans="1:10" s="15" customFormat="1" ht="25.5" customHeight="1" x14ac:dyDescent="0.25">
      <c r="A8" s="14"/>
      <c r="B8" s="9" t="s">
        <v>6</v>
      </c>
      <c r="C8" s="55">
        <v>1</v>
      </c>
      <c r="D8" s="9" t="s">
        <v>58</v>
      </c>
      <c r="E8" s="126" t="s">
        <v>7</v>
      </c>
      <c r="F8" s="126"/>
    </row>
    <row r="9" spans="1:10" s="15" customFormat="1" ht="20.25" x14ac:dyDescent="0.2">
      <c r="A9" s="127" t="s">
        <v>27</v>
      </c>
      <c r="B9" s="128"/>
      <c r="C9" s="128"/>
      <c r="D9" s="128"/>
      <c r="E9" s="128"/>
      <c r="F9" s="128"/>
    </row>
    <row r="10" spans="1:10" s="22" customFormat="1" ht="30.75" customHeight="1" x14ac:dyDescent="0.25">
      <c r="A10" s="16" t="s">
        <v>8</v>
      </c>
      <c r="B10" s="17"/>
      <c r="C10" s="18" t="s">
        <v>9</v>
      </c>
      <c r="D10" s="19" t="s">
        <v>10</v>
      </c>
      <c r="E10" s="20" t="s">
        <v>11</v>
      </c>
      <c r="F10" s="21" t="s">
        <v>45</v>
      </c>
    </row>
    <row r="11" spans="1:10" s="22" customFormat="1" ht="22.5" customHeight="1" x14ac:dyDescent="0.25">
      <c r="A11" s="129" t="s">
        <v>67</v>
      </c>
      <c r="B11" s="104"/>
      <c r="C11" s="104"/>
      <c r="D11" s="104"/>
      <c r="E11" s="104"/>
      <c r="F11" s="104"/>
    </row>
    <row r="12" spans="1:10" s="22" customFormat="1" ht="18" customHeight="1" x14ac:dyDescent="0.25">
      <c r="A12" s="102"/>
      <c r="B12" s="23" t="s">
        <v>68</v>
      </c>
      <c r="C12" s="26" t="s">
        <v>69</v>
      </c>
      <c r="D12" s="24">
        <v>1</v>
      </c>
      <c r="E12" s="24">
        <v>55000</v>
      </c>
      <c r="F12" s="33">
        <f t="shared" ref="F12" si="0">E12*D12</f>
        <v>55000</v>
      </c>
    </row>
    <row r="13" spans="1:10" s="22" customFormat="1" ht="22.5" customHeight="1" x14ac:dyDescent="0.25">
      <c r="A13" s="129" t="s">
        <v>34</v>
      </c>
      <c r="B13" s="104"/>
      <c r="C13" s="104"/>
      <c r="D13" s="104"/>
      <c r="E13" s="104"/>
      <c r="F13" s="104"/>
    </row>
    <row r="14" spans="1:10" s="22" customFormat="1" ht="18" customHeight="1" x14ac:dyDescent="0.25">
      <c r="A14" s="91"/>
      <c r="B14" s="25" t="s">
        <v>62</v>
      </c>
      <c r="C14" s="89"/>
      <c r="D14" s="89"/>
      <c r="E14" s="89"/>
      <c r="F14" s="89"/>
    </row>
    <row r="15" spans="1:10" s="22" customFormat="1" ht="18" customHeight="1" x14ac:dyDescent="0.25">
      <c r="A15" s="91"/>
      <c r="B15" s="23" t="s">
        <v>70</v>
      </c>
      <c r="C15" s="26" t="s">
        <v>13</v>
      </c>
      <c r="D15" s="24">
        <v>90</v>
      </c>
      <c r="E15" s="24">
        <v>380</v>
      </c>
      <c r="F15" s="27">
        <f t="shared" ref="F15" si="1">E15*D15</f>
        <v>34200</v>
      </c>
    </row>
    <row r="16" spans="1:10" s="22" customFormat="1" ht="18" customHeight="1" x14ac:dyDescent="0.25">
      <c r="A16" s="91"/>
      <c r="B16" s="23" t="s">
        <v>60</v>
      </c>
      <c r="C16" s="26" t="s">
        <v>13</v>
      </c>
      <c r="D16" s="24">
        <v>60</v>
      </c>
      <c r="E16" s="24">
        <v>325</v>
      </c>
      <c r="F16" s="27">
        <f t="shared" ref="F16:F27" si="2">E16*D16</f>
        <v>19500</v>
      </c>
    </row>
    <row r="17" spans="1:8" s="22" customFormat="1" ht="18" customHeight="1" x14ac:dyDescent="0.25">
      <c r="A17" s="91"/>
      <c r="B17" s="23" t="s">
        <v>35</v>
      </c>
      <c r="C17" s="26" t="s">
        <v>5</v>
      </c>
      <c r="D17" s="24">
        <v>86</v>
      </c>
      <c r="E17" s="24">
        <v>95</v>
      </c>
      <c r="F17" s="27">
        <f t="shared" si="2"/>
        <v>8170</v>
      </c>
    </row>
    <row r="18" spans="1:8" s="22" customFormat="1" ht="18" customHeight="1" x14ac:dyDescent="0.25">
      <c r="A18" s="91"/>
      <c r="B18" s="23" t="s">
        <v>41</v>
      </c>
      <c r="C18" s="26" t="s">
        <v>20</v>
      </c>
      <c r="D18" s="24">
        <v>320</v>
      </c>
      <c r="E18" s="24">
        <v>5.5</v>
      </c>
      <c r="F18" s="27">
        <f t="shared" si="2"/>
        <v>1760</v>
      </c>
    </row>
    <row r="19" spans="1:8" s="62" customFormat="1" ht="18" customHeight="1" x14ac:dyDescent="0.25">
      <c r="A19" s="38"/>
      <c r="B19" s="38" t="s">
        <v>59</v>
      </c>
      <c r="C19" s="37"/>
      <c r="D19" s="81"/>
      <c r="E19" s="41"/>
      <c r="F19" s="61">
        <v>35000</v>
      </c>
    </row>
    <row r="20" spans="1:8" s="62" customFormat="1" ht="18" customHeight="1" x14ac:dyDescent="0.25">
      <c r="A20" s="38"/>
      <c r="B20" s="63" t="s">
        <v>50</v>
      </c>
      <c r="C20" s="64"/>
      <c r="D20" s="65"/>
      <c r="E20" s="66"/>
      <c r="F20" s="42">
        <f>SUM(F15:F19)</f>
        <v>98630</v>
      </c>
    </row>
    <row r="21" spans="1:8" s="22" customFormat="1" ht="18" customHeight="1" x14ac:dyDescent="0.25">
      <c r="A21" s="91"/>
      <c r="B21" s="28" t="s">
        <v>31</v>
      </c>
      <c r="C21" s="23"/>
      <c r="D21" s="51"/>
      <c r="E21" s="23"/>
      <c r="F21" s="29"/>
    </row>
    <row r="22" spans="1:8" s="62" customFormat="1" ht="18" customHeight="1" x14ac:dyDescent="0.25">
      <c r="A22" s="38"/>
      <c r="B22" s="59" t="s">
        <v>42</v>
      </c>
      <c r="C22" s="37" t="s">
        <v>43</v>
      </c>
      <c r="D22" s="60">
        <v>100</v>
      </c>
      <c r="E22" s="41">
        <v>110</v>
      </c>
      <c r="F22" s="61">
        <f t="shared" ref="F22" si="3">D22*E22</f>
        <v>11000</v>
      </c>
      <c r="H22" s="62" t="s">
        <v>44</v>
      </c>
    </row>
    <row r="23" spans="1:8" s="22" customFormat="1" ht="18" customHeight="1" x14ac:dyDescent="0.25">
      <c r="A23" s="91"/>
      <c r="B23" s="23" t="s">
        <v>15</v>
      </c>
      <c r="C23" s="26" t="s">
        <v>16</v>
      </c>
      <c r="D23" s="24">
        <v>2</v>
      </c>
      <c r="E23" s="24">
        <v>4000</v>
      </c>
      <c r="F23" s="27">
        <f t="shared" ref="F23" si="4">E23*D23</f>
        <v>8000</v>
      </c>
    </row>
    <row r="24" spans="1:8" s="22" customFormat="1" ht="18" customHeight="1" x14ac:dyDescent="0.25">
      <c r="A24" s="91"/>
      <c r="B24" s="23" t="s">
        <v>28</v>
      </c>
      <c r="C24" s="26" t="s">
        <v>16</v>
      </c>
      <c r="D24" s="24">
        <v>1</v>
      </c>
      <c r="E24" s="24">
        <v>5500</v>
      </c>
      <c r="F24" s="27">
        <f t="shared" si="2"/>
        <v>5500</v>
      </c>
    </row>
    <row r="25" spans="1:8" s="22" customFormat="1" ht="18" customHeight="1" x14ac:dyDescent="0.25">
      <c r="A25" s="91"/>
      <c r="B25" s="23" t="s">
        <v>32</v>
      </c>
      <c r="C25" s="26" t="s">
        <v>16</v>
      </c>
      <c r="D25" s="24">
        <v>1</v>
      </c>
      <c r="E25" s="24">
        <v>1800</v>
      </c>
      <c r="F25" s="27">
        <f t="shared" si="2"/>
        <v>1800</v>
      </c>
    </row>
    <row r="26" spans="1:8" s="62" customFormat="1" ht="18" customHeight="1" x14ac:dyDescent="0.25">
      <c r="A26" s="38"/>
      <c r="B26" s="59" t="s">
        <v>46</v>
      </c>
      <c r="C26" s="37" t="s">
        <v>5</v>
      </c>
      <c r="D26" s="60">
        <v>86</v>
      </c>
      <c r="E26" s="41">
        <v>135</v>
      </c>
      <c r="F26" s="61">
        <f t="shared" ref="F26" si="5">D26*E26</f>
        <v>11610</v>
      </c>
    </row>
    <row r="27" spans="1:8" s="22" customFormat="1" ht="18" customHeight="1" x14ac:dyDescent="0.25">
      <c r="A27" s="91"/>
      <c r="B27" s="23" t="s">
        <v>29</v>
      </c>
      <c r="C27" s="26" t="s">
        <v>12</v>
      </c>
      <c r="D27" s="24">
        <v>420</v>
      </c>
      <c r="E27" s="24">
        <v>45</v>
      </c>
      <c r="F27" s="27">
        <f t="shared" si="2"/>
        <v>18900</v>
      </c>
    </row>
    <row r="28" spans="1:8" s="62" customFormat="1" ht="18" customHeight="1" x14ac:dyDescent="0.25">
      <c r="A28" s="67"/>
      <c r="B28" s="68" t="s">
        <v>51</v>
      </c>
      <c r="C28" s="69"/>
      <c r="D28" s="70"/>
      <c r="E28" s="71"/>
      <c r="F28" s="72">
        <f>SUM(F22:F27)</f>
        <v>56810</v>
      </c>
    </row>
    <row r="29" spans="1:8" s="98" customFormat="1" ht="18" customHeight="1" x14ac:dyDescent="0.25">
      <c r="A29" s="46"/>
      <c r="B29" s="52" t="s">
        <v>33</v>
      </c>
      <c r="C29" s="53"/>
      <c r="D29" s="54"/>
      <c r="E29" s="54"/>
      <c r="F29" s="33">
        <f>F28+F20</f>
        <v>155440</v>
      </c>
    </row>
    <row r="30" spans="1:8" s="22" customFormat="1" ht="27.75" customHeight="1" x14ac:dyDescent="0.25">
      <c r="A30" s="117" t="s">
        <v>36</v>
      </c>
      <c r="B30" s="118"/>
      <c r="C30" s="118"/>
      <c r="D30" s="118"/>
      <c r="E30" s="118"/>
      <c r="F30" s="119"/>
    </row>
    <row r="31" spans="1:8" s="22" customFormat="1" ht="18" customHeight="1" x14ac:dyDescent="0.25">
      <c r="A31" s="91"/>
      <c r="B31" s="25" t="s">
        <v>17</v>
      </c>
      <c r="C31" s="23"/>
      <c r="D31" s="23"/>
      <c r="E31" s="23"/>
      <c r="F31" s="23"/>
    </row>
    <row r="32" spans="1:8" s="83" customFormat="1" ht="18" customHeight="1" x14ac:dyDescent="0.25">
      <c r="A32" s="82"/>
      <c r="B32" s="38" t="s">
        <v>63</v>
      </c>
      <c r="C32" s="37" t="s">
        <v>12</v>
      </c>
      <c r="D32" s="41">
        <v>420</v>
      </c>
      <c r="E32" s="41">
        <v>420</v>
      </c>
      <c r="F32" s="44">
        <f t="shared" ref="F32:F34" si="6">E32*D32</f>
        <v>176400</v>
      </c>
    </row>
    <row r="33" spans="1:39" s="83" customFormat="1" ht="18" customHeight="1" x14ac:dyDescent="0.25">
      <c r="A33" s="82"/>
      <c r="B33" s="38" t="s">
        <v>18</v>
      </c>
      <c r="C33" s="37" t="s">
        <v>5</v>
      </c>
      <c r="D33" s="41">
        <v>230</v>
      </c>
      <c r="E33" s="24">
        <v>32</v>
      </c>
      <c r="F33" s="44">
        <f t="shared" si="6"/>
        <v>7360</v>
      </c>
    </row>
    <row r="34" spans="1:39" s="83" customFormat="1" ht="18" customHeight="1" x14ac:dyDescent="0.25">
      <c r="A34" s="82"/>
      <c r="B34" s="38" t="s">
        <v>19</v>
      </c>
      <c r="C34" s="37" t="s">
        <v>20</v>
      </c>
      <c r="D34" s="41">
        <v>80</v>
      </c>
      <c r="E34" s="24">
        <v>210</v>
      </c>
      <c r="F34" s="44">
        <f t="shared" si="6"/>
        <v>16800</v>
      </c>
    </row>
    <row r="35" spans="1:39" s="83" customFormat="1" ht="18" customHeight="1" x14ac:dyDescent="0.25">
      <c r="A35" s="82"/>
      <c r="B35" s="38" t="s">
        <v>21</v>
      </c>
      <c r="C35" s="37" t="s">
        <v>13</v>
      </c>
      <c r="D35" s="41">
        <v>7</v>
      </c>
      <c r="E35" s="24">
        <v>1200</v>
      </c>
      <c r="F35" s="44">
        <f t="shared" ref="F35" si="7">E35*D35</f>
        <v>8400</v>
      </c>
    </row>
    <row r="36" spans="1:39" s="99" customFormat="1" ht="18" customHeight="1" x14ac:dyDescent="0.25">
      <c r="A36" s="84"/>
      <c r="B36" s="95" t="s">
        <v>47</v>
      </c>
      <c r="C36" s="85" t="s">
        <v>22</v>
      </c>
      <c r="D36" s="60">
        <v>2</v>
      </c>
      <c r="E36" s="86">
        <v>9200</v>
      </c>
      <c r="F36" s="61">
        <f>D36*E36</f>
        <v>18400</v>
      </c>
    </row>
    <row r="37" spans="1:39" s="99" customFormat="1" ht="18" customHeight="1" x14ac:dyDescent="0.25">
      <c r="A37" s="84"/>
      <c r="B37" s="95" t="s">
        <v>48</v>
      </c>
      <c r="C37" s="85" t="s">
        <v>49</v>
      </c>
      <c r="D37" s="60">
        <v>1</v>
      </c>
      <c r="E37" s="86">
        <v>2000</v>
      </c>
      <c r="F37" s="61">
        <f>D37*E37</f>
        <v>2000</v>
      </c>
    </row>
    <row r="38" spans="1:39" s="99" customFormat="1" ht="18" customHeight="1" x14ac:dyDescent="0.25">
      <c r="A38" s="84"/>
      <c r="B38" s="95" t="s">
        <v>55</v>
      </c>
      <c r="C38" s="85" t="s">
        <v>22</v>
      </c>
      <c r="D38" s="60">
        <v>2</v>
      </c>
      <c r="E38" s="86">
        <v>17000</v>
      </c>
      <c r="F38" s="61">
        <f>D38*E38</f>
        <v>34000</v>
      </c>
    </row>
    <row r="39" spans="1:39" s="99" customFormat="1" ht="18" customHeight="1" x14ac:dyDescent="0.25">
      <c r="A39" s="84"/>
      <c r="B39" s="95" t="s">
        <v>56</v>
      </c>
      <c r="C39" s="85" t="s">
        <v>22</v>
      </c>
      <c r="D39" s="60">
        <v>2</v>
      </c>
      <c r="E39" s="86">
        <v>9000</v>
      </c>
      <c r="F39" s="61">
        <f>D39*E39</f>
        <v>18000</v>
      </c>
    </row>
    <row r="40" spans="1:39" s="99" customFormat="1" ht="18" customHeight="1" x14ac:dyDescent="0.25">
      <c r="A40" s="84"/>
      <c r="B40" s="95" t="s">
        <v>57</v>
      </c>
      <c r="C40" s="85" t="s">
        <v>22</v>
      </c>
      <c r="D40" s="60">
        <v>1</v>
      </c>
      <c r="E40" s="86">
        <v>1500</v>
      </c>
      <c r="F40" s="61">
        <f>D40*E40</f>
        <v>1500</v>
      </c>
    </row>
    <row r="41" spans="1:39" s="88" customFormat="1" ht="18" customHeight="1" x14ac:dyDescent="0.25">
      <c r="A41" s="87"/>
      <c r="B41" s="67" t="s">
        <v>38</v>
      </c>
      <c r="C41" s="37"/>
      <c r="D41" s="41"/>
      <c r="E41" s="41"/>
      <c r="F41" s="44">
        <v>25000</v>
      </c>
    </row>
    <row r="42" spans="1:39" s="62" customFormat="1" ht="18" customHeight="1" x14ac:dyDescent="0.25">
      <c r="A42" s="38"/>
      <c r="B42" s="63" t="s">
        <v>52</v>
      </c>
      <c r="C42" s="64"/>
      <c r="D42" s="65"/>
      <c r="E42" s="66"/>
      <c r="F42" s="42">
        <f>SUM(F32:F41)</f>
        <v>307860</v>
      </c>
    </row>
    <row r="43" spans="1:39" s="39" customFormat="1" ht="18" customHeight="1" x14ac:dyDescent="0.25">
      <c r="A43" s="38"/>
      <c r="B43" s="40" t="s">
        <v>14</v>
      </c>
      <c r="C43" s="37"/>
      <c r="D43" s="41"/>
      <c r="E43" s="41"/>
      <c r="F43" s="42"/>
    </row>
    <row r="44" spans="1:39" s="22" customFormat="1" ht="18" customHeight="1" x14ac:dyDescent="0.25">
      <c r="A44" s="91"/>
      <c r="B44" s="23" t="s">
        <v>30</v>
      </c>
      <c r="C44" s="26" t="s">
        <v>12</v>
      </c>
      <c r="D44" s="24">
        <v>420</v>
      </c>
      <c r="E44" s="24">
        <v>160</v>
      </c>
      <c r="F44" s="27">
        <f t="shared" ref="F44" si="8">E44*D44</f>
        <v>67200</v>
      </c>
    </row>
    <row r="45" spans="1:39" s="45" customFormat="1" ht="18" customHeight="1" x14ac:dyDescent="0.25">
      <c r="A45" s="38"/>
      <c r="B45" s="43" t="s">
        <v>37</v>
      </c>
      <c r="C45" s="26" t="s">
        <v>22</v>
      </c>
      <c r="D45" s="24">
        <v>6</v>
      </c>
      <c r="E45" s="24">
        <v>2500</v>
      </c>
      <c r="F45" s="44">
        <f>SUM(E45*D45)</f>
        <v>15000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</row>
    <row r="46" spans="1:39" s="62" customFormat="1" ht="18" customHeight="1" x14ac:dyDescent="0.25">
      <c r="A46" s="67"/>
      <c r="B46" s="68" t="s">
        <v>51</v>
      </c>
      <c r="C46" s="69"/>
      <c r="D46" s="70"/>
      <c r="E46" s="71"/>
      <c r="F46" s="72">
        <f>SUM(F44:F45)</f>
        <v>82200</v>
      </c>
    </row>
    <row r="47" spans="1:39" s="98" customFormat="1" ht="18" customHeight="1" x14ac:dyDescent="0.25">
      <c r="A47" s="46"/>
      <c r="B47" s="52" t="s">
        <v>24</v>
      </c>
      <c r="C47" s="53"/>
      <c r="D47" s="54"/>
      <c r="E47" s="54"/>
      <c r="F47" s="33">
        <f>F46+F42</f>
        <v>390060</v>
      </c>
    </row>
    <row r="48" spans="1:39" s="22" customFormat="1" ht="21" customHeight="1" x14ac:dyDescent="0.25">
      <c r="A48" s="117" t="s">
        <v>39</v>
      </c>
      <c r="B48" s="136"/>
      <c r="C48" s="118"/>
      <c r="D48" s="118"/>
      <c r="E48" s="118"/>
      <c r="F48" s="119"/>
    </row>
    <row r="49" spans="1:6" s="22" customFormat="1" ht="16.899999999999999" customHeight="1" x14ac:dyDescent="0.25">
      <c r="A49" s="137"/>
      <c r="B49" s="140" t="s">
        <v>72</v>
      </c>
      <c r="C49" s="143" t="s">
        <v>5</v>
      </c>
      <c r="D49" s="146">
        <v>86</v>
      </c>
      <c r="E49" s="130">
        <v>2000</v>
      </c>
      <c r="F49" s="133">
        <f>E49*D49</f>
        <v>172000</v>
      </c>
    </row>
    <row r="50" spans="1:6" s="22" customFormat="1" ht="15" x14ac:dyDescent="0.25">
      <c r="A50" s="138"/>
      <c r="B50" s="141"/>
      <c r="C50" s="144"/>
      <c r="D50" s="147"/>
      <c r="E50" s="131"/>
      <c r="F50" s="134"/>
    </row>
    <row r="51" spans="1:6" s="22" customFormat="1" ht="15" x14ac:dyDescent="0.25">
      <c r="A51" s="138"/>
      <c r="B51" s="141"/>
      <c r="C51" s="144"/>
      <c r="D51" s="147"/>
      <c r="E51" s="131"/>
      <c r="F51" s="134"/>
    </row>
    <row r="52" spans="1:6" s="22" customFormat="1" ht="29.45" customHeight="1" x14ac:dyDescent="0.25">
      <c r="A52" s="139"/>
      <c r="B52" s="142"/>
      <c r="C52" s="145"/>
      <c r="D52" s="148"/>
      <c r="E52" s="132"/>
      <c r="F52" s="135"/>
    </row>
    <row r="53" spans="1:6" s="22" customFormat="1" ht="19.5" customHeight="1" x14ac:dyDescent="0.25">
      <c r="A53" s="94"/>
      <c r="B53" s="95" t="s">
        <v>61</v>
      </c>
      <c r="C53" s="96" t="s">
        <v>5</v>
      </c>
      <c r="D53" s="97">
        <v>86</v>
      </c>
      <c r="E53" s="92">
        <v>700</v>
      </c>
      <c r="F53" s="93">
        <f>E53*D53</f>
        <v>60200</v>
      </c>
    </row>
    <row r="54" spans="1:6" s="22" customFormat="1" ht="20.25" x14ac:dyDescent="0.25">
      <c r="A54" s="57"/>
      <c r="B54" s="58" t="s">
        <v>40</v>
      </c>
      <c r="C54" s="49"/>
      <c r="D54" s="49"/>
      <c r="E54" s="50"/>
      <c r="F54" s="33">
        <f>SUM(F49:F53)</f>
        <v>232200</v>
      </c>
    </row>
    <row r="55" spans="1:6" ht="23.25" x14ac:dyDescent="0.3">
      <c r="A55" s="56"/>
      <c r="B55" s="47" t="s">
        <v>53</v>
      </c>
      <c r="C55" s="30"/>
      <c r="D55" s="31"/>
      <c r="E55" s="32"/>
      <c r="F55" s="48">
        <f>F54+F47+F29+F12</f>
        <v>832700</v>
      </c>
    </row>
    <row r="56" spans="1:6" s="80" customFormat="1" ht="22.5" customHeight="1" x14ac:dyDescent="0.3">
      <c r="A56" s="77"/>
      <c r="B56" s="78" t="s">
        <v>23</v>
      </c>
      <c r="C56" s="77"/>
      <c r="D56" s="107">
        <v>43642</v>
      </c>
      <c r="E56" s="107"/>
      <c r="F56" s="79"/>
    </row>
    <row r="57" spans="1:6" s="100" customFormat="1" ht="30.6" customHeight="1" x14ac:dyDescent="0.25">
      <c r="A57" s="73"/>
      <c r="B57" s="108" t="s">
        <v>54</v>
      </c>
      <c r="C57" s="109"/>
      <c r="D57" s="109"/>
      <c r="E57" s="109"/>
      <c r="F57" s="110"/>
    </row>
    <row r="58" spans="1:6" s="101" customFormat="1" ht="15" x14ac:dyDescent="0.25">
      <c r="A58" s="103"/>
      <c r="B58" s="111" t="s">
        <v>64</v>
      </c>
      <c r="C58" s="106"/>
      <c r="D58" s="106"/>
      <c r="E58" s="106"/>
      <c r="F58" s="106"/>
    </row>
    <row r="59" spans="1:6" s="101" customFormat="1" ht="18.600000000000001" customHeight="1" x14ac:dyDescent="0.25">
      <c r="A59" s="103"/>
      <c r="B59" s="112"/>
      <c r="C59" s="106"/>
      <c r="D59" s="106"/>
      <c r="E59" s="106"/>
      <c r="F59" s="106"/>
    </row>
    <row r="60" spans="1:6" s="101" customFormat="1" ht="18.600000000000001" customHeight="1" x14ac:dyDescent="0.25">
      <c r="A60" s="103"/>
      <c r="B60" s="112"/>
      <c r="C60" s="106"/>
      <c r="D60" s="106"/>
      <c r="E60" s="106"/>
      <c r="F60" s="106"/>
    </row>
    <row r="61" spans="1:6" s="101" customFormat="1" ht="18.600000000000001" customHeight="1" x14ac:dyDescent="0.25">
      <c r="A61" s="103"/>
      <c r="B61" s="112"/>
      <c r="C61" s="106"/>
      <c r="D61" s="106"/>
      <c r="E61" s="106"/>
      <c r="F61" s="106"/>
    </row>
    <row r="62" spans="1:6" s="100" customFormat="1" ht="15" x14ac:dyDescent="0.25">
      <c r="A62" s="103"/>
      <c r="B62" s="112"/>
      <c r="C62" s="106"/>
      <c r="D62" s="106"/>
      <c r="E62" s="106"/>
      <c r="F62" s="106"/>
    </row>
    <row r="63" spans="1:6" s="100" customFormat="1" ht="15" x14ac:dyDescent="0.25">
      <c r="A63" s="103"/>
      <c r="B63" s="112"/>
      <c r="C63" s="106"/>
      <c r="D63" s="106"/>
      <c r="E63" s="106"/>
      <c r="F63" s="106"/>
    </row>
    <row r="64" spans="1:6" s="100" customFormat="1" ht="15" x14ac:dyDescent="0.25">
      <c r="A64" s="103"/>
      <c r="B64" s="113"/>
      <c r="C64" s="106"/>
      <c r="D64" s="106"/>
      <c r="E64" s="106"/>
      <c r="F64" s="106"/>
    </row>
    <row r="65" spans="1:6" s="100" customFormat="1" ht="15" x14ac:dyDescent="0.25">
      <c r="A65" s="103"/>
      <c r="B65" s="114" t="s">
        <v>47</v>
      </c>
      <c r="C65" s="106"/>
      <c r="D65" s="106"/>
      <c r="E65" s="106"/>
      <c r="F65" s="106"/>
    </row>
    <row r="66" spans="1:6" s="100" customFormat="1" ht="15" x14ac:dyDescent="0.25">
      <c r="A66" s="103"/>
      <c r="B66" s="115"/>
      <c r="C66" s="106"/>
      <c r="D66" s="106"/>
      <c r="E66" s="106"/>
      <c r="F66" s="106"/>
    </row>
    <row r="67" spans="1:6" s="100" customFormat="1" ht="15" x14ac:dyDescent="0.25">
      <c r="A67" s="103"/>
      <c r="B67" s="115"/>
      <c r="C67" s="106"/>
      <c r="D67" s="106"/>
      <c r="E67" s="106"/>
      <c r="F67" s="106"/>
    </row>
    <row r="68" spans="1:6" s="100" customFormat="1" ht="15" x14ac:dyDescent="0.25">
      <c r="A68" s="103"/>
      <c r="B68" s="115"/>
      <c r="C68" s="106"/>
      <c r="D68" s="106"/>
      <c r="E68" s="106"/>
      <c r="F68" s="106"/>
    </row>
    <row r="69" spans="1:6" s="100" customFormat="1" ht="15" x14ac:dyDescent="0.25">
      <c r="A69" s="103"/>
      <c r="B69" s="115"/>
      <c r="C69" s="106"/>
      <c r="D69" s="106"/>
      <c r="E69" s="106"/>
      <c r="F69" s="106"/>
    </row>
    <row r="70" spans="1:6" s="100" customFormat="1" ht="15" x14ac:dyDescent="0.25">
      <c r="A70" s="103"/>
      <c r="B70" s="115"/>
      <c r="C70" s="106"/>
      <c r="D70" s="106"/>
      <c r="E70" s="106"/>
      <c r="F70" s="106"/>
    </row>
    <row r="71" spans="1:6" s="100" customFormat="1" ht="15" x14ac:dyDescent="0.25">
      <c r="A71" s="103"/>
      <c r="B71" s="115"/>
      <c r="C71" s="106"/>
      <c r="D71" s="106"/>
      <c r="E71" s="106"/>
      <c r="F71" s="106"/>
    </row>
    <row r="72" spans="1:6" s="100" customFormat="1" ht="15" x14ac:dyDescent="0.25">
      <c r="A72" s="103"/>
      <c r="B72" s="116"/>
      <c r="C72" s="106"/>
      <c r="D72" s="106"/>
      <c r="E72" s="106"/>
      <c r="F72" s="106"/>
    </row>
    <row r="73" spans="1:6" s="100" customFormat="1" ht="15" x14ac:dyDescent="0.25">
      <c r="A73" s="103"/>
      <c r="B73" s="114" t="s">
        <v>55</v>
      </c>
      <c r="C73" s="106"/>
      <c r="D73" s="106"/>
      <c r="E73" s="106"/>
      <c r="F73" s="106"/>
    </row>
    <row r="74" spans="1:6" s="100" customFormat="1" ht="15" x14ac:dyDescent="0.25">
      <c r="A74" s="103"/>
      <c r="B74" s="115"/>
      <c r="C74" s="106"/>
      <c r="D74" s="106"/>
      <c r="E74" s="106"/>
      <c r="F74" s="106"/>
    </row>
    <row r="75" spans="1:6" s="100" customFormat="1" ht="15" x14ac:dyDescent="0.25">
      <c r="A75" s="103"/>
      <c r="B75" s="115"/>
      <c r="C75" s="106"/>
      <c r="D75" s="106"/>
      <c r="E75" s="106"/>
      <c r="F75" s="106"/>
    </row>
    <row r="76" spans="1:6" s="100" customFormat="1" ht="15" x14ac:dyDescent="0.25">
      <c r="A76" s="103"/>
      <c r="B76" s="115"/>
      <c r="C76" s="106"/>
      <c r="D76" s="106"/>
      <c r="E76" s="106"/>
      <c r="F76" s="106"/>
    </row>
    <row r="77" spans="1:6" s="100" customFormat="1" ht="15" x14ac:dyDescent="0.25">
      <c r="A77" s="103"/>
      <c r="B77" s="115"/>
      <c r="C77" s="106"/>
      <c r="D77" s="106"/>
      <c r="E77" s="106"/>
      <c r="F77" s="106"/>
    </row>
    <row r="78" spans="1:6" s="100" customFormat="1" ht="15" x14ac:dyDescent="0.25">
      <c r="A78" s="103"/>
      <c r="B78" s="115"/>
      <c r="C78" s="106"/>
      <c r="D78" s="106"/>
      <c r="E78" s="106"/>
      <c r="F78" s="106"/>
    </row>
    <row r="79" spans="1:6" s="100" customFormat="1" ht="15" x14ac:dyDescent="0.25">
      <c r="A79" s="103"/>
      <c r="B79" s="115"/>
      <c r="C79" s="106"/>
      <c r="D79" s="106"/>
      <c r="E79" s="106"/>
      <c r="F79" s="106"/>
    </row>
    <row r="80" spans="1:6" s="100" customFormat="1" ht="15" x14ac:dyDescent="0.25">
      <c r="A80" s="103"/>
      <c r="B80" s="116"/>
      <c r="C80" s="106"/>
      <c r="D80" s="106"/>
      <c r="E80" s="106"/>
      <c r="F80" s="106"/>
    </row>
    <row r="81" spans="1:6" s="100" customFormat="1" ht="15" x14ac:dyDescent="0.25">
      <c r="A81" s="103"/>
      <c r="B81" s="114" t="s">
        <v>56</v>
      </c>
      <c r="C81" s="106"/>
      <c r="D81" s="106"/>
      <c r="E81" s="106"/>
      <c r="F81" s="106"/>
    </row>
    <row r="82" spans="1:6" s="100" customFormat="1" ht="15" x14ac:dyDescent="0.25">
      <c r="A82" s="103"/>
      <c r="B82" s="115"/>
      <c r="C82" s="106"/>
      <c r="D82" s="106"/>
      <c r="E82" s="106"/>
      <c r="F82" s="106"/>
    </row>
    <row r="83" spans="1:6" s="100" customFormat="1" ht="15" x14ac:dyDescent="0.25">
      <c r="A83" s="103"/>
      <c r="B83" s="115"/>
      <c r="C83" s="106"/>
      <c r="D83" s="106"/>
      <c r="E83" s="106"/>
      <c r="F83" s="106"/>
    </row>
    <row r="84" spans="1:6" s="100" customFormat="1" ht="15" x14ac:dyDescent="0.25">
      <c r="A84" s="103"/>
      <c r="B84" s="115"/>
      <c r="C84" s="106"/>
      <c r="D84" s="106"/>
      <c r="E84" s="106"/>
      <c r="F84" s="106"/>
    </row>
    <row r="85" spans="1:6" s="100" customFormat="1" ht="15" x14ac:dyDescent="0.25">
      <c r="A85" s="103"/>
      <c r="B85" s="115"/>
      <c r="C85" s="106"/>
      <c r="D85" s="106"/>
      <c r="E85" s="106"/>
      <c r="F85" s="106"/>
    </row>
    <row r="86" spans="1:6" s="100" customFormat="1" ht="15" x14ac:dyDescent="0.25">
      <c r="A86" s="103"/>
      <c r="B86" s="115"/>
      <c r="C86" s="106"/>
      <c r="D86" s="106"/>
      <c r="E86" s="106"/>
      <c r="F86" s="106"/>
    </row>
    <row r="87" spans="1:6" s="100" customFormat="1" ht="15" x14ac:dyDescent="0.25">
      <c r="A87" s="103"/>
      <c r="B87" s="115"/>
      <c r="C87" s="106"/>
      <c r="D87" s="106"/>
      <c r="E87" s="106"/>
      <c r="F87" s="106"/>
    </row>
    <row r="88" spans="1:6" s="100" customFormat="1" ht="91.9" customHeight="1" x14ac:dyDescent="0.25">
      <c r="A88" s="103"/>
      <c r="B88" s="116"/>
      <c r="C88" s="106"/>
      <c r="D88" s="106"/>
      <c r="E88" s="106"/>
      <c r="F88" s="106"/>
    </row>
    <row r="89" spans="1:6" s="100" customFormat="1" ht="15" x14ac:dyDescent="0.25">
      <c r="A89" s="103"/>
      <c r="B89" s="104" t="s">
        <v>71</v>
      </c>
      <c r="C89" s="106"/>
      <c r="D89" s="106"/>
      <c r="E89" s="106"/>
      <c r="F89" s="106"/>
    </row>
    <row r="90" spans="1:6" s="100" customFormat="1" ht="15" x14ac:dyDescent="0.25">
      <c r="A90" s="103"/>
      <c r="B90" s="105"/>
      <c r="C90" s="106"/>
      <c r="D90" s="106"/>
      <c r="E90" s="106"/>
      <c r="F90" s="106"/>
    </row>
    <row r="91" spans="1:6" s="100" customFormat="1" ht="15" x14ac:dyDescent="0.25">
      <c r="A91" s="103"/>
      <c r="B91" s="105"/>
      <c r="C91" s="106"/>
      <c r="D91" s="106"/>
      <c r="E91" s="106"/>
      <c r="F91" s="106"/>
    </row>
    <row r="92" spans="1:6" s="100" customFormat="1" ht="15" x14ac:dyDescent="0.25">
      <c r="A92" s="103"/>
      <c r="B92" s="105"/>
      <c r="C92" s="106"/>
      <c r="D92" s="106"/>
      <c r="E92" s="106"/>
      <c r="F92" s="106"/>
    </row>
    <row r="93" spans="1:6" s="100" customFormat="1" ht="15" x14ac:dyDescent="0.25">
      <c r="A93" s="103"/>
      <c r="B93" s="105"/>
      <c r="C93" s="106"/>
      <c r="D93" s="106"/>
      <c r="E93" s="106"/>
      <c r="F93" s="106"/>
    </row>
    <row r="94" spans="1:6" s="100" customFormat="1" ht="15" x14ac:dyDescent="0.25">
      <c r="A94" s="103"/>
      <c r="B94" s="105"/>
      <c r="C94" s="106"/>
      <c r="D94" s="106"/>
      <c r="E94" s="106"/>
      <c r="F94" s="106"/>
    </row>
    <row r="95" spans="1:6" s="100" customFormat="1" ht="15" x14ac:dyDescent="0.25">
      <c r="A95" s="103"/>
      <c r="B95" s="105"/>
      <c r="C95" s="106"/>
      <c r="D95" s="106"/>
      <c r="E95" s="106"/>
      <c r="F95" s="106"/>
    </row>
    <row r="96" spans="1:6" s="100" customFormat="1" ht="15" x14ac:dyDescent="0.25">
      <c r="A96" s="103"/>
      <c r="B96" s="105"/>
      <c r="C96" s="106"/>
      <c r="D96" s="106"/>
      <c r="E96" s="106"/>
      <c r="F96" s="106"/>
    </row>
    <row r="97" spans="1:6" s="100" customFormat="1" ht="15" x14ac:dyDescent="0.25">
      <c r="A97" s="103"/>
      <c r="B97" s="105"/>
      <c r="C97" s="106"/>
      <c r="D97" s="106"/>
      <c r="E97" s="106"/>
      <c r="F97" s="106"/>
    </row>
    <row r="98" spans="1:6" s="100" customFormat="1" ht="15" x14ac:dyDescent="0.25">
      <c r="A98" s="103"/>
      <c r="B98" s="105"/>
      <c r="C98" s="106"/>
      <c r="D98" s="106"/>
      <c r="E98" s="106"/>
      <c r="F98" s="106"/>
    </row>
    <row r="99" spans="1:6" s="100" customFormat="1" ht="15" x14ac:dyDescent="0.25">
      <c r="A99" s="103"/>
      <c r="B99" s="105"/>
      <c r="C99" s="106"/>
      <c r="D99" s="106"/>
      <c r="E99" s="106"/>
      <c r="F99" s="106"/>
    </row>
    <row r="100" spans="1:6" s="100" customFormat="1" ht="15" x14ac:dyDescent="0.25">
      <c r="A100" s="103"/>
      <c r="B100" s="105"/>
      <c r="C100" s="106"/>
      <c r="D100" s="106"/>
      <c r="E100" s="106"/>
      <c r="F100" s="106"/>
    </row>
    <row r="101" spans="1:6" s="74" customFormat="1" ht="18" x14ac:dyDescent="0.25">
      <c r="D101" s="75"/>
      <c r="F101" s="76"/>
    </row>
    <row r="102" spans="1:6" s="80" customFormat="1" ht="22.5" customHeight="1" x14ac:dyDescent="0.3">
      <c r="A102" s="77"/>
      <c r="B102" s="78" t="s">
        <v>23</v>
      </c>
      <c r="C102" s="77"/>
      <c r="D102" s="107">
        <v>43642</v>
      </c>
      <c r="E102" s="107"/>
      <c r="F102" s="79"/>
    </row>
  </sheetData>
  <mergeCells count="36">
    <mergeCell ref="C81:F88"/>
    <mergeCell ref="E49:E52"/>
    <mergeCell ref="F49:F52"/>
    <mergeCell ref="D56:E56"/>
    <mergeCell ref="A48:F48"/>
    <mergeCell ref="A49:A52"/>
    <mergeCell ref="B49:B52"/>
    <mergeCell ref="C49:C52"/>
    <mergeCell ref="D49:D52"/>
    <mergeCell ref="A30:F30"/>
    <mergeCell ref="A1:F1"/>
    <mergeCell ref="A2:F2"/>
    <mergeCell ref="A3:F3"/>
    <mergeCell ref="A4:F4"/>
    <mergeCell ref="C5:F5"/>
    <mergeCell ref="C6:F6"/>
    <mergeCell ref="E8:F8"/>
    <mergeCell ref="A9:F9"/>
    <mergeCell ref="A13:F13"/>
    <mergeCell ref="A11:F11"/>
    <mergeCell ref="A89:A100"/>
    <mergeCell ref="B89:B100"/>
    <mergeCell ref="C89:F100"/>
    <mergeCell ref="D102:E102"/>
    <mergeCell ref="B57:F57"/>
    <mergeCell ref="A58:A64"/>
    <mergeCell ref="B58:B64"/>
    <mergeCell ref="C58:F64"/>
    <mergeCell ref="A65:A72"/>
    <mergeCell ref="B65:B72"/>
    <mergeCell ref="C65:F72"/>
    <mergeCell ref="A73:A80"/>
    <mergeCell ref="B73:B80"/>
    <mergeCell ref="C73:F80"/>
    <mergeCell ref="A81:A88"/>
    <mergeCell ref="B81:B88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  <ignoredErrors>
    <ignoredError sqref="F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2019-06-27T15:05:05Z</dcterms:modified>
</cp:coreProperties>
</file>