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4445" windowHeight="97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7" i="1" l="1"/>
  <c r="F34" i="1"/>
  <c r="F37" i="1"/>
  <c r="F44" i="1" l="1"/>
  <c r="F43" i="1"/>
  <c r="F42" i="1"/>
  <c r="F17" i="1"/>
  <c r="F52" i="1"/>
  <c r="F51" i="1"/>
  <c r="F50" i="1"/>
  <c r="F49" i="1"/>
  <c r="F48" i="1"/>
  <c r="F22" i="1" l="1"/>
  <c r="F21" i="1"/>
  <c r="F10" i="1"/>
  <c r="F41" i="1"/>
  <c r="F54" i="1"/>
  <c r="F9" i="1"/>
  <c r="F55" i="1" l="1"/>
  <c r="F56" i="1"/>
  <c r="F57" i="1"/>
  <c r="F58" i="1"/>
  <c r="F59" i="1"/>
  <c r="F14" i="1"/>
  <c r="F46" i="1" l="1"/>
  <c r="F53" i="1"/>
  <c r="F47" i="1"/>
  <c r="F45" i="1"/>
  <c r="F40" i="1"/>
  <c r="F39" i="1"/>
  <c r="F38" i="1"/>
  <c r="F36" i="1"/>
  <c r="F35" i="1"/>
  <c r="F61" i="1" l="1"/>
  <c r="F62" i="1" s="1"/>
  <c r="F63" i="1" s="1"/>
  <c r="F25" i="1"/>
  <c r="F24" i="1"/>
  <c r="F16" i="1"/>
  <c r="F15" i="1" l="1"/>
  <c r="F18" i="1"/>
  <c r="F8" i="1"/>
  <c r="F7" i="1"/>
  <c r="F13" i="1"/>
  <c r="F6" i="1" l="1"/>
  <c r="F11" i="1" s="1"/>
  <c r="F23" i="1" l="1"/>
  <c r="F20" i="1"/>
  <c r="F19" i="1" l="1"/>
  <c r="F28" i="1" s="1"/>
  <c r="F29" i="1" l="1"/>
  <c r="F30" i="1" l="1"/>
  <c r="F64" i="1" s="1"/>
  <c r="F65" i="1" l="1"/>
  <c r="F66" i="1" s="1"/>
</calcChain>
</file>

<file path=xl/sharedStrings.xml><?xml version="1.0" encoding="utf-8"?>
<sst xmlns="http://schemas.openxmlformats.org/spreadsheetml/2006/main" count="116" uniqueCount="66">
  <si>
    <t>№</t>
  </si>
  <si>
    <t>Наименование</t>
  </si>
  <si>
    <t>Кол-во</t>
  </si>
  <si>
    <t>Цена</t>
  </si>
  <si>
    <t>Сумма</t>
  </si>
  <si>
    <t>Ед.изм.</t>
  </si>
  <si>
    <t>Монтажные работы</t>
  </si>
  <si>
    <t>Демонтаж</t>
  </si>
  <si>
    <t>м.п</t>
  </si>
  <si>
    <t>м2</t>
  </si>
  <si>
    <t>Итого</t>
  </si>
  <si>
    <t>Всего:</t>
  </si>
  <si>
    <t>шт</t>
  </si>
  <si>
    <t>Итого:</t>
  </si>
  <si>
    <t>Покраска стен</t>
  </si>
  <si>
    <t>Грунтование стен</t>
  </si>
  <si>
    <t>Дверей</t>
  </si>
  <si>
    <t>Размывка стен</t>
  </si>
  <si>
    <t>Плинтуса</t>
  </si>
  <si>
    <t>Розеток и выключателей</t>
  </si>
  <si>
    <t>Монтаж светильников</t>
  </si>
  <si>
    <t>Монтаж розеток и выключателей</t>
  </si>
  <si>
    <t>Монтаж плинтуса</t>
  </si>
  <si>
    <t>Прокладка эл. кабеля</t>
  </si>
  <si>
    <t>Покраска решетки</t>
  </si>
  <si>
    <t>Устройство съемного короба из пластика</t>
  </si>
  <si>
    <t>Вывоз мусора</t>
  </si>
  <si>
    <t>Ремонт подъезда</t>
  </si>
  <si>
    <t>Материалы</t>
  </si>
  <si>
    <t>Грунтовка 10л</t>
  </si>
  <si>
    <t>Краска ПФ-115  2,8л</t>
  </si>
  <si>
    <t>Шпаклевка старт 30кг</t>
  </si>
  <si>
    <t>Шпаклевка финиш 25кг</t>
  </si>
  <si>
    <t>Кабель ШВВП 2х1,5</t>
  </si>
  <si>
    <t>Розетки</t>
  </si>
  <si>
    <t>Выключатели</t>
  </si>
  <si>
    <t>Углы</t>
  </si>
  <si>
    <t>Плинтус 2500мм</t>
  </si>
  <si>
    <t>Заглушки (пара)</t>
  </si>
  <si>
    <t>Мешки для мусора</t>
  </si>
  <si>
    <t>Макловицы</t>
  </si>
  <si>
    <t>Валик d-250</t>
  </si>
  <si>
    <t>Ванночки 250</t>
  </si>
  <si>
    <t>Кисти</t>
  </si>
  <si>
    <t>Дюбеля 6х60 (100 шт) грибок</t>
  </si>
  <si>
    <t>Ведра 12л</t>
  </si>
  <si>
    <t>Шпаклевка поврежденных стен, углов</t>
  </si>
  <si>
    <t>Жилюк Сергей Петрович   +380968430030</t>
  </si>
  <si>
    <t>20 августа 2018 года</t>
  </si>
  <si>
    <t>Общая сумма проекта</t>
  </si>
  <si>
    <t>euroremont.dp@gmail.com</t>
  </si>
  <si>
    <t>ФЛП Стрыжак  "EUROREMONT"</t>
  </si>
  <si>
    <t xml:space="preserve">Светильники </t>
  </si>
  <si>
    <t>Демонтаж напольной плитки</t>
  </si>
  <si>
    <t xml:space="preserve">Стяжка пола </t>
  </si>
  <si>
    <t xml:space="preserve">Укладка плитки </t>
  </si>
  <si>
    <t>Профиль пристенный 19х24х3000 мм белый</t>
  </si>
  <si>
    <t>Профиль базовый 24x38x3600 мм белый</t>
  </si>
  <si>
    <t>Профиль 24x25x1200 мм белый</t>
  </si>
  <si>
    <t>Профиль 24x25x600 мм белый</t>
  </si>
  <si>
    <t>Плита 600x600x12 мм белая 1 шт</t>
  </si>
  <si>
    <t>Монтаж потолков Армстронг</t>
  </si>
  <si>
    <t>Смесь выравнивающая "Момент" 50 кг</t>
  </si>
  <si>
    <t>Клей для плитки Ceresit 50 шт</t>
  </si>
  <si>
    <t>упак</t>
  </si>
  <si>
    <t>Плитка  40х40 ( упаков.11 шт)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</si>
</sst>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General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164" fontId="1" fillId="0" borderId="0" applyBorder="0" applyProtection="0"/>
    <xf numFmtId="0" fontId="9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0" xfId="0" applyFont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NumberFormat="1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5" fillId="0" borderId="1" xfId="0" applyNumberFormat="1" applyFont="1" applyBorder="1" applyAlignment="1">
      <alignment horizontal="right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0" fontId="0" fillId="0" borderId="5" xfId="0" applyFont="1" applyBorder="1" applyAlignment="1">
      <alignment wrapText="1"/>
    </xf>
    <xf numFmtId="164" fontId="1" fillId="0" borderId="6" xfId="1" applyFont="1" applyFill="1" applyBorder="1" applyAlignment="1"/>
    <xf numFmtId="0" fontId="5" fillId="0" borderId="1" xfId="0" applyFont="1" applyBorder="1" applyAlignment="1">
      <alignment horizontal="right"/>
    </xf>
    <xf numFmtId="0" fontId="5" fillId="0" borderId="1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/>
    <xf numFmtId="0" fontId="6" fillId="0" borderId="7" xfId="0" applyFont="1" applyBorder="1" applyAlignment="1">
      <alignment horizontal="right"/>
    </xf>
    <xf numFmtId="0" fontId="6" fillId="0" borderId="7" xfId="0" applyFont="1" applyBorder="1"/>
    <xf numFmtId="0" fontId="0" fillId="0" borderId="1" xfId="0" applyBorder="1" applyAlignment="1">
      <alignment horizontal="center"/>
    </xf>
    <xf numFmtId="9" fontId="0" fillId="0" borderId="1" xfId="0" applyNumberFormat="1" applyBorder="1"/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9" fontId="5" fillId="0" borderId="0" xfId="0" applyNumberFormat="1" applyFont="1" applyBorder="1" applyAlignment="1">
      <alignment horizontal="right"/>
    </xf>
    <xf numFmtId="0" fontId="7" fillId="0" borderId="0" xfId="0" applyFont="1"/>
    <xf numFmtId="0" fontId="8" fillId="0" borderId="0" xfId="0" applyFont="1"/>
    <xf numFmtId="9" fontId="8" fillId="0" borderId="0" xfId="0" applyNumberFormat="1" applyFont="1"/>
    <xf numFmtId="0" fontId="9" fillId="0" borderId="0" xfId="2"/>
    <xf numFmtId="1" fontId="0" fillId="0" borderId="1" xfId="0" applyNumberFormat="1" applyFont="1" applyBorder="1"/>
    <xf numFmtId="1" fontId="0" fillId="0" borderId="5" xfId="0" applyNumberFormat="1" applyFont="1" applyBorder="1" applyAlignment="1">
      <alignment wrapText="1"/>
    </xf>
    <xf numFmtId="1" fontId="5" fillId="0" borderId="1" xfId="0" applyNumberFormat="1" applyFont="1" applyBorder="1"/>
    <xf numFmtId="1" fontId="7" fillId="0" borderId="0" xfId="0" applyNumberFormat="1" applyFont="1"/>
    <xf numFmtId="1" fontId="8" fillId="0" borderId="0" xfId="0" applyNumberFormat="1" applyFont="1"/>
    <xf numFmtId="164" fontId="1" fillId="0" borderId="0" xfId="1" applyFont="1" applyFill="1" applyBorder="1" applyAlignment="1"/>
    <xf numFmtId="164" fontId="1" fillId="0" borderId="9" xfId="1" applyFont="1" applyFill="1" applyBorder="1" applyAlignment="1"/>
    <xf numFmtId="164" fontId="1" fillId="0" borderId="1" xfId="1" applyFont="1" applyFill="1" applyBorder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</cellXfs>
  <cellStyles count="3">
    <cellStyle name="Excel Built-in Normal" xfId="1"/>
    <cellStyle name="Гиперссылка" xfId="2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</xdr:col>
      <xdr:colOff>266700</xdr:colOff>
      <xdr:row>1</xdr:row>
      <xdr:rowOff>66675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0"/>
          <a:ext cx="3838575" cy="600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uroremont.d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topLeftCell="A45" workbookViewId="0">
      <selection activeCell="J52" sqref="J52"/>
    </sheetView>
  </sheetViews>
  <sheetFormatPr defaultRowHeight="15" x14ac:dyDescent="0.25"/>
  <cols>
    <col min="1" max="1" width="4.140625" customWidth="1"/>
    <col min="2" max="2" width="46.28515625" customWidth="1"/>
    <col min="3" max="3" width="7.28515625" customWidth="1"/>
    <col min="4" max="4" width="7.140625" customWidth="1"/>
    <col min="5" max="5" width="11.7109375" customWidth="1"/>
    <col min="6" max="6" width="9.28515625" customWidth="1"/>
  </cols>
  <sheetData>
    <row r="1" spans="1:6" ht="42" customHeight="1" x14ac:dyDescent="0.25">
      <c r="B1" s="39"/>
      <c r="C1" s="39"/>
      <c r="D1" s="39"/>
      <c r="E1" s="39"/>
      <c r="F1" s="39"/>
    </row>
    <row r="2" spans="1:6" ht="24.75" customHeight="1" x14ac:dyDescent="0.25">
      <c r="B2" t="s">
        <v>51</v>
      </c>
      <c r="C2" s="40"/>
      <c r="D2" s="40"/>
      <c r="E2" s="40"/>
      <c r="F2" s="40"/>
    </row>
    <row r="3" spans="1:6" ht="19.5" customHeight="1" x14ac:dyDescent="0.25">
      <c r="A3" s="41" t="s">
        <v>27</v>
      </c>
      <c r="B3" s="41"/>
      <c r="C3" s="41"/>
      <c r="D3" s="41"/>
      <c r="E3" s="41"/>
      <c r="F3" s="41"/>
    </row>
    <row r="4" spans="1:6" ht="15" customHeight="1" x14ac:dyDescent="0.25">
      <c r="A4" s="1" t="s">
        <v>0</v>
      </c>
      <c r="B4" s="2" t="s">
        <v>1</v>
      </c>
      <c r="C4" s="1" t="s">
        <v>5</v>
      </c>
      <c r="D4" s="1" t="s">
        <v>2</v>
      </c>
      <c r="E4" s="1" t="s">
        <v>3</v>
      </c>
      <c r="F4" s="1" t="s">
        <v>4</v>
      </c>
    </row>
    <row r="5" spans="1:6" ht="15" customHeight="1" x14ac:dyDescent="0.25">
      <c r="A5" s="42" t="s">
        <v>7</v>
      </c>
      <c r="B5" s="43"/>
      <c r="C5" s="43"/>
      <c r="D5" s="43"/>
      <c r="E5" s="43"/>
      <c r="F5" s="44"/>
    </row>
    <row r="6" spans="1:6" ht="15" customHeight="1" x14ac:dyDescent="0.25">
      <c r="A6" s="4">
        <v>1</v>
      </c>
      <c r="B6" s="5" t="s">
        <v>16</v>
      </c>
      <c r="C6" s="4" t="s">
        <v>12</v>
      </c>
      <c r="D6" s="6">
        <v>2</v>
      </c>
      <c r="E6" s="6">
        <v>200</v>
      </c>
      <c r="F6" s="6">
        <f>SUM(D6*E6)</f>
        <v>400</v>
      </c>
    </row>
    <row r="7" spans="1:6" ht="15" customHeight="1" x14ac:dyDescent="0.25">
      <c r="A7" s="4">
        <v>2</v>
      </c>
      <c r="B7" s="5" t="s">
        <v>18</v>
      </c>
      <c r="C7" s="4" t="s">
        <v>8</v>
      </c>
      <c r="D7" s="6">
        <v>66</v>
      </c>
      <c r="E7" s="6">
        <v>40</v>
      </c>
      <c r="F7" s="6">
        <f>SUM(D7*E7)</f>
        <v>2640</v>
      </c>
    </row>
    <row r="8" spans="1:6" ht="15" customHeight="1" x14ac:dyDescent="0.25">
      <c r="A8" s="4">
        <v>3</v>
      </c>
      <c r="B8" s="5" t="s">
        <v>19</v>
      </c>
      <c r="C8" s="4" t="s">
        <v>12</v>
      </c>
      <c r="D8" s="6">
        <v>12</v>
      </c>
      <c r="E8" s="6">
        <v>20</v>
      </c>
      <c r="F8" s="6">
        <f>SUM(D8*E8)</f>
        <v>240</v>
      </c>
    </row>
    <row r="9" spans="1:6" ht="15" customHeight="1" x14ac:dyDescent="0.25">
      <c r="A9" s="4">
        <v>4</v>
      </c>
      <c r="B9" s="5" t="s">
        <v>17</v>
      </c>
      <c r="C9" s="4" t="s">
        <v>9</v>
      </c>
      <c r="D9" s="6">
        <v>84</v>
      </c>
      <c r="E9" s="6">
        <v>80</v>
      </c>
      <c r="F9" s="6">
        <f>SUM(D9*E9)</f>
        <v>6720</v>
      </c>
    </row>
    <row r="10" spans="1:6" ht="15" customHeight="1" x14ac:dyDescent="0.25">
      <c r="A10" s="4">
        <v>5</v>
      </c>
      <c r="B10" s="5" t="s">
        <v>53</v>
      </c>
      <c r="C10" s="4" t="s">
        <v>9</v>
      </c>
      <c r="D10" s="6">
        <v>98</v>
      </c>
      <c r="E10" s="6">
        <v>40</v>
      </c>
      <c r="F10" s="6">
        <f>SUM(D10*E10)</f>
        <v>3920</v>
      </c>
    </row>
    <row r="11" spans="1:6" ht="15" customHeight="1" x14ac:dyDescent="0.25">
      <c r="A11" s="7"/>
      <c r="B11" s="8"/>
      <c r="C11" s="4"/>
      <c r="D11" s="6"/>
      <c r="E11" s="9" t="s">
        <v>13</v>
      </c>
      <c r="F11" s="9">
        <f>SUM(F6:F10)</f>
        <v>13920</v>
      </c>
    </row>
    <row r="12" spans="1:6" ht="17.25" customHeight="1" x14ac:dyDescent="0.25">
      <c r="A12" s="42" t="s">
        <v>6</v>
      </c>
      <c r="B12" s="45"/>
      <c r="C12" s="45"/>
      <c r="D12" s="45"/>
      <c r="E12" s="45"/>
      <c r="F12" s="46"/>
    </row>
    <row r="13" spans="1:6" ht="15" customHeight="1" x14ac:dyDescent="0.25">
      <c r="A13" s="7">
        <v>1</v>
      </c>
      <c r="B13" s="18" t="s">
        <v>15</v>
      </c>
      <c r="C13" s="4" t="s">
        <v>9</v>
      </c>
      <c r="D13" s="10">
        <v>165</v>
      </c>
      <c r="E13" s="11">
        <v>15</v>
      </c>
      <c r="F13" s="10">
        <f t="shared" ref="F13:F14" si="0">SUM(D13*E13)</f>
        <v>2475</v>
      </c>
    </row>
    <row r="14" spans="1:6" ht="15" customHeight="1" x14ac:dyDescent="0.25">
      <c r="A14" s="7">
        <v>2</v>
      </c>
      <c r="B14" s="18" t="s">
        <v>46</v>
      </c>
      <c r="C14" s="4" t="s">
        <v>12</v>
      </c>
      <c r="D14" s="10">
        <v>2</v>
      </c>
      <c r="E14" s="11">
        <v>4000</v>
      </c>
      <c r="F14" s="10">
        <f t="shared" si="0"/>
        <v>8000</v>
      </c>
    </row>
    <row r="15" spans="1:6" ht="15" customHeight="1" x14ac:dyDescent="0.25">
      <c r="A15" s="7">
        <v>3</v>
      </c>
      <c r="B15" s="18" t="s">
        <v>14</v>
      </c>
      <c r="C15" s="4" t="s">
        <v>9</v>
      </c>
      <c r="D15" s="10">
        <v>165</v>
      </c>
      <c r="E15" s="11">
        <v>80</v>
      </c>
      <c r="F15" s="10">
        <f t="shared" ref="F15" si="1">SUM(D15*E15)</f>
        <v>13200</v>
      </c>
    </row>
    <row r="16" spans="1:6" ht="15" customHeight="1" x14ac:dyDescent="0.25">
      <c r="A16" s="7">
        <v>4</v>
      </c>
      <c r="B16" s="18" t="s">
        <v>24</v>
      </c>
      <c r="C16" s="4" t="s">
        <v>9</v>
      </c>
      <c r="D16" s="10">
        <v>6</v>
      </c>
      <c r="E16" s="11">
        <v>160</v>
      </c>
      <c r="F16" s="10">
        <f t="shared" ref="F16:F17" si="2">SUM(D16*E16)</f>
        <v>960</v>
      </c>
    </row>
    <row r="17" spans="1:6" ht="15" customHeight="1" x14ac:dyDescent="0.25">
      <c r="A17" s="7"/>
      <c r="B17" s="10" t="s">
        <v>61</v>
      </c>
      <c r="C17" s="4" t="s">
        <v>9</v>
      </c>
      <c r="D17" s="11">
        <v>36</v>
      </c>
      <c r="E17" s="11">
        <v>220</v>
      </c>
      <c r="F17" s="10">
        <f t="shared" si="2"/>
        <v>7920</v>
      </c>
    </row>
    <row r="18" spans="1:6" ht="15" customHeight="1" x14ac:dyDescent="0.25">
      <c r="A18" s="7">
        <v>6</v>
      </c>
      <c r="B18" s="10" t="s">
        <v>23</v>
      </c>
      <c r="C18" s="4" t="s">
        <v>8</v>
      </c>
      <c r="D18" s="11">
        <v>60</v>
      </c>
      <c r="E18" s="11">
        <v>20</v>
      </c>
      <c r="F18" s="10">
        <f t="shared" ref="F18" si="3">SUM(D18*E18)</f>
        <v>1200</v>
      </c>
    </row>
    <row r="19" spans="1:6" ht="15" customHeight="1" x14ac:dyDescent="0.25">
      <c r="A19" s="7">
        <v>7</v>
      </c>
      <c r="B19" s="10" t="s">
        <v>20</v>
      </c>
      <c r="C19" s="4" t="s">
        <v>12</v>
      </c>
      <c r="D19" s="10">
        <v>8</v>
      </c>
      <c r="E19" s="11">
        <v>200</v>
      </c>
      <c r="F19" s="10">
        <f t="shared" ref="F19:F25" si="4">SUM(D19*E19)</f>
        <v>1600</v>
      </c>
    </row>
    <row r="20" spans="1:6" x14ac:dyDescent="0.25">
      <c r="A20" s="7">
        <v>8</v>
      </c>
      <c r="B20" s="13" t="s">
        <v>21</v>
      </c>
      <c r="C20" s="7" t="s">
        <v>12</v>
      </c>
      <c r="D20" s="12">
        <v>10</v>
      </c>
      <c r="E20" s="12">
        <v>100</v>
      </c>
      <c r="F20" s="12">
        <f t="shared" si="4"/>
        <v>1000</v>
      </c>
    </row>
    <row r="21" spans="1:6" x14ac:dyDescent="0.25">
      <c r="A21" s="7">
        <v>9</v>
      </c>
      <c r="B21" s="35" t="s">
        <v>54</v>
      </c>
      <c r="C21" s="7" t="s">
        <v>9</v>
      </c>
      <c r="D21" s="12">
        <v>98</v>
      </c>
      <c r="E21" s="12">
        <v>40</v>
      </c>
      <c r="F21" s="12">
        <f t="shared" si="4"/>
        <v>3920</v>
      </c>
    </row>
    <row r="22" spans="1:6" x14ac:dyDescent="0.25">
      <c r="A22" s="7">
        <v>10</v>
      </c>
      <c r="B22" s="35" t="s">
        <v>55</v>
      </c>
      <c r="C22" s="7" t="s">
        <v>9</v>
      </c>
      <c r="D22" s="12">
        <v>98</v>
      </c>
      <c r="E22" s="12">
        <v>90</v>
      </c>
      <c r="F22" s="12">
        <f t="shared" si="4"/>
        <v>8820</v>
      </c>
    </row>
    <row r="23" spans="1:6" x14ac:dyDescent="0.25">
      <c r="A23" s="7">
        <v>11</v>
      </c>
      <c r="B23" s="10" t="s">
        <v>22</v>
      </c>
      <c r="C23" s="7" t="s">
        <v>8</v>
      </c>
      <c r="D23" s="12">
        <v>66</v>
      </c>
      <c r="E23" s="12">
        <v>60</v>
      </c>
      <c r="F23" s="12">
        <f t="shared" si="4"/>
        <v>3960</v>
      </c>
    </row>
    <row r="24" spans="1:6" x14ac:dyDescent="0.25">
      <c r="A24" s="7">
        <v>12</v>
      </c>
      <c r="B24" s="18" t="s">
        <v>25</v>
      </c>
      <c r="C24" s="21" t="s">
        <v>12</v>
      </c>
      <c r="D24" s="12">
        <v>2</v>
      </c>
      <c r="E24" s="12">
        <v>1500</v>
      </c>
      <c r="F24" s="12">
        <f t="shared" si="4"/>
        <v>3000</v>
      </c>
    </row>
    <row r="25" spans="1:6" x14ac:dyDescent="0.25">
      <c r="A25" s="7">
        <v>13</v>
      </c>
      <c r="B25" s="18" t="s">
        <v>26</v>
      </c>
      <c r="C25" s="21" t="s">
        <v>12</v>
      </c>
      <c r="D25" s="12">
        <v>2</v>
      </c>
      <c r="E25" s="12">
        <v>1200</v>
      </c>
      <c r="F25" s="12">
        <f t="shared" si="4"/>
        <v>2400</v>
      </c>
    </row>
    <row r="26" spans="1:6" x14ac:dyDescent="0.25">
      <c r="A26" s="7"/>
      <c r="B26" s="10"/>
      <c r="C26" s="4"/>
      <c r="D26" s="11"/>
      <c r="E26" s="11"/>
      <c r="F26" s="10"/>
    </row>
    <row r="27" spans="1:6" x14ac:dyDescent="0.25">
      <c r="A27" s="7"/>
      <c r="B27" s="10"/>
      <c r="C27" s="10"/>
      <c r="D27" s="10"/>
      <c r="E27" s="14" t="s">
        <v>10</v>
      </c>
      <c r="F27" s="15">
        <f>SUM(F13:F26)</f>
        <v>58455</v>
      </c>
    </row>
    <row r="28" spans="1:6" ht="18.75" x14ac:dyDescent="0.3">
      <c r="A28" s="16"/>
      <c r="B28" s="17"/>
      <c r="C28" s="3"/>
      <c r="D28" s="3"/>
      <c r="E28" s="19" t="s">
        <v>11</v>
      </c>
      <c r="F28" s="20">
        <f>SUM(F27,F11)</f>
        <v>72375</v>
      </c>
    </row>
    <row r="29" spans="1:6" x14ac:dyDescent="0.25">
      <c r="E29" s="22">
        <v>0.11</v>
      </c>
      <c r="F29" s="18">
        <f>SUM(F28)*11%</f>
        <v>7961.25</v>
      </c>
    </row>
    <row r="30" spans="1:6" ht="18.75" x14ac:dyDescent="0.3">
      <c r="E30" s="23" t="s">
        <v>13</v>
      </c>
      <c r="F30" s="24">
        <f>SUM(F28,F29)</f>
        <v>80336.25</v>
      </c>
    </row>
    <row r="32" spans="1:6" ht="18.75" x14ac:dyDescent="0.25">
      <c r="A32" s="41" t="s">
        <v>28</v>
      </c>
      <c r="B32" s="41"/>
      <c r="C32" s="41"/>
      <c r="D32" s="41"/>
      <c r="E32" s="41"/>
      <c r="F32" s="41"/>
    </row>
    <row r="33" spans="1:6" x14ac:dyDescent="0.25">
      <c r="A33" s="1" t="s">
        <v>0</v>
      </c>
      <c r="B33" s="2" t="s">
        <v>1</v>
      </c>
      <c r="C33" s="1" t="s">
        <v>5</v>
      </c>
      <c r="D33" s="1" t="s">
        <v>2</v>
      </c>
      <c r="E33" s="1" t="s">
        <v>3</v>
      </c>
      <c r="F33" s="1" t="s">
        <v>4</v>
      </c>
    </row>
    <row r="34" spans="1:6" x14ac:dyDescent="0.25">
      <c r="A34" s="7">
        <v>1</v>
      </c>
      <c r="B34" s="18" t="s">
        <v>29</v>
      </c>
      <c r="C34" s="4" t="s">
        <v>12</v>
      </c>
      <c r="D34" s="10">
        <v>5</v>
      </c>
      <c r="E34" s="11">
        <v>250</v>
      </c>
      <c r="F34" s="30">
        <f>SUM(D34*E34)</f>
        <v>1250</v>
      </c>
    </row>
    <row r="35" spans="1:6" x14ac:dyDescent="0.25">
      <c r="A35" s="7">
        <v>2</v>
      </c>
      <c r="B35" s="18" t="s">
        <v>30</v>
      </c>
      <c r="C35" s="4" t="s">
        <v>12</v>
      </c>
      <c r="D35" s="10">
        <v>14</v>
      </c>
      <c r="E35" s="11">
        <v>150</v>
      </c>
      <c r="F35" s="30">
        <f t="shared" ref="F34:F59" si="5">SUM(D35*E35)</f>
        <v>2100</v>
      </c>
    </row>
    <row r="36" spans="1:6" x14ac:dyDescent="0.25">
      <c r="A36" s="7">
        <v>3</v>
      </c>
      <c r="B36" s="18" t="s">
        <v>31</v>
      </c>
      <c r="C36" s="4" t="s">
        <v>12</v>
      </c>
      <c r="D36" s="10">
        <v>2</v>
      </c>
      <c r="E36" s="11">
        <v>120</v>
      </c>
      <c r="F36" s="30">
        <f t="shared" si="5"/>
        <v>240</v>
      </c>
    </row>
    <row r="37" spans="1:6" x14ac:dyDescent="0.25">
      <c r="A37" s="7">
        <v>4</v>
      </c>
      <c r="B37" s="10" t="s">
        <v>32</v>
      </c>
      <c r="C37" s="4" t="s">
        <v>12</v>
      </c>
      <c r="D37" s="11">
        <v>4</v>
      </c>
      <c r="E37" s="11">
        <v>120</v>
      </c>
      <c r="F37" s="30">
        <f>SUM(D37*E37)</f>
        <v>480</v>
      </c>
    </row>
    <row r="38" spans="1:6" x14ac:dyDescent="0.25">
      <c r="A38" s="7">
        <v>5</v>
      </c>
      <c r="B38" s="10" t="s">
        <v>33</v>
      </c>
      <c r="C38" s="4" t="s">
        <v>8</v>
      </c>
      <c r="D38" s="11">
        <v>60</v>
      </c>
      <c r="E38" s="11">
        <v>12</v>
      </c>
      <c r="F38" s="30">
        <f t="shared" si="5"/>
        <v>720</v>
      </c>
    </row>
    <row r="39" spans="1:6" x14ac:dyDescent="0.25">
      <c r="A39" s="7">
        <v>6</v>
      </c>
      <c r="B39" s="10" t="s">
        <v>34</v>
      </c>
      <c r="C39" s="4" t="s">
        <v>12</v>
      </c>
      <c r="D39" s="10">
        <v>6</v>
      </c>
      <c r="E39" s="11">
        <v>50</v>
      </c>
      <c r="F39" s="30">
        <f t="shared" si="5"/>
        <v>300</v>
      </c>
    </row>
    <row r="40" spans="1:6" x14ac:dyDescent="0.25">
      <c r="A40" s="7">
        <v>7</v>
      </c>
      <c r="B40" s="36" t="s">
        <v>35</v>
      </c>
      <c r="C40" s="7" t="s">
        <v>12</v>
      </c>
      <c r="D40" s="12">
        <v>10</v>
      </c>
      <c r="E40" s="12">
        <v>40</v>
      </c>
      <c r="F40" s="31">
        <f t="shared" si="5"/>
        <v>400</v>
      </c>
    </row>
    <row r="41" spans="1:6" x14ac:dyDescent="0.25">
      <c r="A41" s="7">
        <v>8</v>
      </c>
      <c r="B41" s="37" t="s">
        <v>52</v>
      </c>
      <c r="C41" s="7" t="s">
        <v>12</v>
      </c>
      <c r="D41" s="12">
        <v>10</v>
      </c>
      <c r="E41" s="12">
        <v>379</v>
      </c>
      <c r="F41" s="31">
        <f t="shared" si="5"/>
        <v>3790</v>
      </c>
    </row>
    <row r="42" spans="1:6" x14ac:dyDescent="0.25">
      <c r="A42" s="7">
        <v>9</v>
      </c>
      <c r="B42" s="37" t="s">
        <v>62</v>
      </c>
      <c r="C42" s="7" t="s">
        <v>12</v>
      </c>
      <c r="D42" s="12">
        <v>4</v>
      </c>
      <c r="E42" s="12">
        <v>318</v>
      </c>
      <c r="F42" s="31">
        <f t="shared" si="5"/>
        <v>1272</v>
      </c>
    </row>
    <row r="43" spans="1:6" x14ac:dyDescent="0.25">
      <c r="A43" s="7">
        <v>10</v>
      </c>
      <c r="B43" s="37" t="s">
        <v>63</v>
      </c>
      <c r="C43" s="7" t="s">
        <v>12</v>
      </c>
      <c r="D43" s="12">
        <v>8</v>
      </c>
      <c r="E43" s="12">
        <v>540</v>
      </c>
      <c r="F43" s="31">
        <f t="shared" si="5"/>
        <v>4320</v>
      </c>
    </row>
    <row r="44" spans="1:6" x14ac:dyDescent="0.25">
      <c r="A44" s="7">
        <v>11</v>
      </c>
      <c r="B44" s="37" t="s">
        <v>65</v>
      </c>
      <c r="C44" s="7" t="s">
        <v>64</v>
      </c>
      <c r="D44" s="12">
        <v>57</v>
      </c>
      <c r="E44" s="12">
        <v>179</v>
      </c>
      <c r="F44" s="31">
        <f t="shared" si="5"/>
        <v>10203</v>
      </c>
    </row>
    <row r="45" spans="1:6" x14ac:dyDescent="0.25">
      <c r="A45" s="7">
        <v>12</v>
      </c>
      <c r="B45" s="10" t="s">
        <v>37</v>
      </c>
      <c r="C45" s="7" t="s">
        <v>12</v>
      </c>
      <c r="D45" s="12">
        <v>28</v>
      </c>
      <c r="E45" s="12">
        <v>35</v>
      </c>
      <c r="F45" s="31">
        <f t="shared" si="5"/>
        <v>980</v>
      </c>
    </row>
    <row r="46" spans="1:6" x14ac:dyDescent="0.25">
      <c r="A46" s="7">
        <v>13</v>
      </c>
      <c r="B46" s="10" t="s">
        <v>36</v>
      </c>
      <c r="C46" s="7" t="s">
        <v>12</v>
      </c>
      <c r="D46" s="12">
        <v>38</v>
      </c>
      <c r="E46" s="12">
        <v>12</v>
      </c>
      <c r="F46" s="31">
        <f t="shared" si="5"/>
        <v>456</v>
      </c>
    </row>
    <row r="47" spans="1:6" x14ac:dyDescent="0.25">
      <c r="A47" s="7">
        <v>14</v>
      </c>
      <c r="B47" s="18" t="s">
        <v>38</v>
      </c>
      <c r="C47" s="21" t="s">
        <v>12</v>
      </c>
      <c r="D47" s="12">
        <v>14</v>
      </c>
      <c r="E47" s="12">
        <v>12</v>
      </c>
      <c r="F47" s="31">
        <f t="shared" si="5"/>
        <v>168</v>
      </c>
    </row>
    <row r="48" spans="1:6" x14ac:dyDescent="0.25">
      <c r="A48" s="7">
        <v>15</v>
      </c>
      <c r="B48" s="18" t="s">
        <v>56</v>
      </c>
      <c r="C48" s="21" t="s">
        <v>12</v>
      </c>
      <c r="D48" s="12">
        <v>12</v>
      </c>
      <c r="E48" s="12">
        <v>45</v>
      </c>
      <c r="F48" s="12">
        <f t="shared" si="5"/>
        <v>540</v>
      </c>
    </row>
    <row r="49" spans="1:6" x14ac:dyDescent="0.25">
      <c r="A49" s="7">
        <v>16</v>
      </c>
      <c r="B49" s="18" t="s">
        <v>57</v>
      </c>
      <c r="C49" s="21" t="s">
        <v>12</v>
      </c>
      <c r="D49" s="12">
        <v>10</v>
      </c>
      <c r="E49" s="12">
        <v>75</v>
      </c>
      <c r="F49" s="12">
        <f t="shared" si="5"/>
        <v>750</v>
      </c>
    </row>
    <row r="50" spans="1:6" x14ac:dyDescent="0.25">
      <c r="A50" s="7">
        <v>17</v>
      </c>
      <c r="B50" s="18" t="s">
        <v>58</v>
      </c>
      <c r="C50" s="21" t="s">
        <v>12</v>
      </c>
      <c r="D50" s="12">
        <v>30</v>
      </c>
      <c r="E50" s="12">
        <v>25</v>
      </c>
      <c r="F50" s="12">
        <f t="shared" si="5"/>
        <v>750</v>
      </c>
    </row>
    <row r="51" spans="1:6" x14ac:dyDescent="0.25">
      <c r="A51" s="7">
        <v>18</v>
      </c>
      <c r="B51" s="18" t="s">
        <v>59</v>
      </c>
      <c r="C51" s="21" t="s">
        <v>12</v>
      </c>
      <c r="D51" s="12">
        <v>73</v>
      </c>
      <c r="E51" s="12">
        <v>13</v>
      </c>
      <c r="F51" s="12">
        <f t="shared" si="5"/>
        <v>949</v>
      </c>
    </row>
    <row r="52" spans="1:6" x14ac:dyDescent="0.25">
      <c r="A52" s="7">
        <v>19</v>
      </c>
      <c r="B52" s="18" t="s">
        <v>60</v>
      </c>
      <c r="C52" s="21" t="s">
        <v>12</v>
      </c>
      <c r="D52" s="12">
        <v>120</v>
      </c>
      <c r="E52" s="12">
        <v>35</v>
      </c>
      <c r="F52" s="12">
        <f t="shared" si="5"/>
        <v>4200</v>
      </c>
    </row>
    <row r="53" spans="1:6" x14ac:dyDescent="0.25">
      <c r="A53" s="7">
        <v>20</v>
      </c>
      <c r="B53" s="18" t="s">
        <v>39</v>
      </c>
      <c r="C53" s="21" t="s">
        <v>12</v>
      </c>
      <c r="D53" s="12">
        <v>39</v>
      </c>
      <c r="E53" s="12">
        <v>4.95</v>
      </c>
      <c r="F53" s="31">
        <f t="shared" si="5"/>
        <v>193.05</v>
      </c>
    </row>
    <row r="54" spans="1:6" x14ac:dyDescent="0.25">
      <c r="A54" s="7">
        <v>21</v>
      </c>
      <c r="B54" s="18" t="s">
        <v>40</v>
      </c>
      <c r="C54" s="21" t="s">
        <v>12</v>
      </c>
      <c r="D54" s="12">
        <v>4</v>
      </c>
      <c r="E54" s="12">
        <v>45</v>
      </c>
      <c r="F54" s="31">
        <f>SUM(D54*E54)</f>
        <v>180</v>
      </c>
    </row>
    <row r="55" spans="1:6" x14ac:dyDescent="0.25">
      <c r="A55" s="7">
        <v>22</v>
      </c>
      <c r="B55" s="18" t="s">
        <v>41</v>
      </c>
      <c r="C55" s="21" t="s">
        <v>12</v>
      </c>
      <c r="D55" s="12">
        <v>6</v>
      </c>
      <c r="E55" s="12">
        <v>120</v>
      </c>
      <c r="F55" s="31">
        <f t="shared" si="5"/>
        <v>720</v>
      </c>
    </row>
    <row r="56" spans="1:6" x14ac:dyDescent="0.25">
      <c r="A56" s="7">
        <v>23</v>
      </c>
      <c r="B56" s="18" t="s">
        <v>42</v>
      </c>
      <c r="C56" s="21" t="s">
        <v>12</v>
      </c>
      <c r="D56" s="12">
        <v>4</v>
      </c>
      <c r="E56" s="12">
        <v>40</v>
      </c>
      <c r="F56" s="31">
        <f t="shared" si="5"/>
        <v>160</v>
      </c>
    </row>
    <row r="57" spans="1:6" x14ac:dyDescent="0.25">
      <c r="A57" s="7">
        <v>24</v>
      </c>
      <c r="B57" s="18" t="s">
        <v>43</v>
      </c>
      <c r="C57" s="21" t="s">
        <v>12</v>
      </c>
      <c r="D57" s="12">
        <v>6</v>
      </c>
      <c r="E57" s="12">
        <v>50</v>
      </c>
      <c r="F57" s="31">
        <f t="shared" si="5"/>
        <v>300</v>
      </c>
    </row>
    <row r="58" spans="1:6" x14ac:dyDescent="0.25">
      <c r="A58" s="7">
        <v>25</v>
      </c>
      <c r="B58" s="18" t="s">
        <v>45</v>
      </c>
      <c r="C58" s="21" t="s">
        <v>12</v>
      </c>
      <c r="D58" s="12">
        <v>3</v>
      </c>
      <c r="E58" s="12">
        <v>51</v>
      </c>
      <c r="F58" s="31">
        <f t="shared" si="5"/>
        <v>153</v>
      </c>
    </row>
    <row r="59" spans="1:6" x14ac:dyDescent="0.25">
      <c r="A59" s="7">
        <v>26</v>
      </c>
      <c r="B59" s="18" t="s">
        <v>44</v>
      </c>
      <c r="C59" s="21" t="s">
        <v>12</v>
      </c>
      <c r="D59" s="12">
        <v>4</v>
      </c>
      <c r="E59" s="12">
        <v>40</v>
      </c>
      <c r="F59" s="31">
        <f t="shared" si="5"/>
        <v>160</v>
      </c>
    </row>
    <row r="60" spans="1:6" x14ac:dyDescent="0.25">
      <c r="A60" s="7"/>
      <c r="B60" s="18"/>
      <c r="C60" s="21"/>
      <c r="D60" s="12"/>
      <c r="E60" s="12"/>
      <c r="F60" s="12"/>
    </row>
    <row r="61" spans="1:6" x14ac:dyDescent="0.25">
      <c r="A61" s="7"/>
      <c r="B61" s="18"/>
      <c r="C61" s="4"/>
      <c r="D61" s="11"/>
      <c r="E61" s="14" t="s">
        <v>10</v>
      </c>
      <c r="F61" s="32">
        <f>SUM(F34:F60)</f>
        <v>35734.050000000003</v>
      </c>
    </row>
    <row r="62" spans="1:6" x14ac:dyDescent="0.25">
      <c r="A62" s="7"/>
      <c r="B62" s="18"/>
      <c r="C62" s="4"/>
      <c r="D62" s="11"/>
      <c r="E62" s="25">
        <v>0.11</v>
      </c>
      <c r="F62" s="18">
        <f>SUM(F61)*11%</f>
        <v>3930.7455000000004</v>
      </c>
    </row>
    <row r="63" spans="1:6" x14ac:dyDescent="0.25">
      <c r="A63" s="7"/>
      <c r="B63" s="10"/>
      <c r="C63" s="10"/>
      <c r="D63" s="10"/>
      <c r="E63" s="26" t="s">
        <v>13</v>
      </c>
      <c r="F63" s="33">
        <f>F61+F62</f>
        <v>39664.7955</v>
      </c>
    </row>
    <row r="64" spans="1:6" ht="15.75" x14ac:dyDescent="0.25">
      <c r="E64" s="27" t="s">
        <v>13</v>
      </c>
      <c r="F64" s="34">
        <f>F63+F30</f>
        <v>120001.04550000001</v>
      </c>
    </row>
    <row r="65" spans="2:6" ht="15.75" x14ac:dyDescent="0.25">
      <c r="E65" s="28">
        <v>0.2</v>
      </c>
      <c r="F65" s="27">
        <f>F64*20%</f>
        <v>24000.209100000004</v>
      </c>
    </row>
    <row r="66" spans="2:6" ht="15.75" x14ac:dyDescent="0.25">
      <c r="C66" s="38" t="s">
        <v>49</v>
      </c>
      <c r="D66" s="39"/>
      <c r="E66" s="39"/>
      <c r="F66" s="34">
        <f>F64+F65</f>
        <v>144001.25460000001</v>
      </c>
    </row>
    <row r="67" spans="2:6" x14ac:dyDescent="0.25">
      <c r="B67" t="s">
        <v>48</v>
      </c>
    </row>
    <row r="68" spans="2:6" x14ac:dyDescent="0.25">
      <c r="B68" t="s">
        <v>47</v>
      </c>
    </row>
    <row r="69" spans="2:6" x14ac:dyDescent="0.25">
      <c r="B69" s="29" t="s">
        <v>50</v>
      </c>
    </row>
  </sheetData>
  <mergeCells count="7">
    <mergeCell ref="C66:E66"/>
    <mergeCell ref="C2:F2"/>
    <mergeCell ref="B1:F1"/>
    <mergeCell ref="A32:F32"/>
    <mergeCell ref="A3:F3"/>
    <mergeCell ref="A5:F5"/>
    <mergeCell ref="A12:F12"/>
  </mergeCells>
  <hyperlinks>
    <hyperlink ref="B69" r:id="rId1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Billi Bons</dc:creator>
  <cp:lastModifiedBy>Lika</cp:lastModifiedBy>
  <cp:lastPrinted>2018-08-10T13:56:40Z</cp:lastPrinted>
  <dcterms:created xsi:type="dcterms:W3CDTF">2017-01-18T15:48:28Z</dcterms:created>
  <dcterms:modified xsi:type="dcterms:W3CDTF">2018-08-29T18:46:13Z</dcterms:modified>
</cp:coreProperties>
</file>