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egumi\Desktop\Новая папка (3)\"/>
    </mc:Choice>
  </mc:AlternateContent>
  <bookViews>
    <workbookView xWindow="0" yWindow="0" windowWidth="28800" windowHeight="12435"/>
  </bookViews>
  <sheets>
    <sheet name="Бюджет проекту" sheetId="1" r:id="rId1"/>
    <sheet name="Комерційні пропозиції - техніка" sheetId="2" r:id="rId2"/>
    <sheet name="Комерційні пропозиції - меблі" sheetId="3" r:id="rId3"/>
    <sheet name="Комерційні пропозиції - кавовар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1" l="1"/>
  <c r="F22" i="1"/>
  <c r="F14" i="1"/>
  <c r="F30" i="1" l="1"/>
  <c r="F31" i="1" s="1"/>
  <c r="F33" i="1"/>
  <c r="F40" i="1" s="1"/>
</calcChain>
</file>

<file path=xl/sharedStrings.xml><?xml version="1.0" encoding="utf-8"?>
<sst xmlns="http://schemas.openxmlformats.org/spreadsheetml/2006/main" count="26" uniqueCount="24">
  <si>
    <t>Бюджет проекту:</t>
  </si>
  <si>
    <t>За рахунок бюджету участі:</t>
  </si>
  <si>
    <t>Техніка:</t>
  </si>
  <si>
    <t>Одиниць:</t>
  </si>
  <si>
    <t>Вартість:</t>
  </si>
  <si>
    <t>Комп`ютери</t>
  </si>
  <si>
    <t>Wi-Fi роутер</t>
  </si>
  <si>
    <t>Web-камера</t>
  </si>
  <si>
    <t>Проектор</t>
  </si>
  <si>
    <t>Комерційна пропозиція</t>
  </si>
  <si>
    <t>Комерційна пропозиція (2 шт)</t>
  </si>
  <si>
    <t>Стільці дерев`яні, складні</t>
  </si>
  <si>
    <t>Столи дерев`яні, складні</t>
  </si>
  <si>
    <t>Лавка дерев`яна</t>
  </si>
  <si>
    <t>Загальна вартість:</t>
  </si>
  <si>
    <t>Вартість по комерційних пропозиціях:</t>
  </si>
  <si>
    <t>Ремонт приміщення:</t>
  </si>
  <si>
    <r>
      <t>42м</t>
    </r>
    <r>
      <rPr>
        <vertAlign val="superscript"/>
        <sz val="12"/>
        <color theme="1"/>
        <rFont val="Calibri"/>
        <family val="2"/>
        <charset val="204"/>
        <scheme val="minor"/>
      </rPr>
      <t>2</t>
    </r>
  </si>
  <si>
    <t>Меблі серійні:</t>
  </si>
  <si>
    <t>За рахунок співфінансування іншими організаціями:</t>
  </si>
  <si>
    <t>Вбудована техніка:</t>
  </si>
  <si>
    <t>Кавоварка Bosch CTL636EB1</t>
  </si>
  <si>
    <t>Непередбачувані витрати (21%):</t>
  </si>
  <si>
    <t>Кріплення, кабелі та ін.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</si>
</sst>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₴&quot;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vertAlign val="superscript"/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left" indent="1"/>
    </xf>
    <xf numFmtId="0" fontId="2" fillId="0" borderId="0" xfId="1" applyAlignment="1">
      <alignment horizontal="left" indent="1"/>
    </xf>
    <xf numFmtId="164" fontId="0" fillId="0" borderId="0" xfId="0" applyNumberFormat="1"/>
    <xf numFmtId="0" fontId="3" fillId="0" borderId="0" xfId="0" applyFont="1" applyAlignment="1">
      <alignment horizontal="left" indent="1"/>
    </xf>
    <xf numFmtId="0" fontId="0" fillId="0" borderId="0" xfId="0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/>
    </xf>
    <xf numFmtId="164" fontId="1" fillId="0" borderId="0" xfId="0" applyNumberFormat="1" applyFont="1"/>
    <xf numFmtId="0" fontId="5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436995</xdr:colOff>
      <xdr:row>32</xdr:row>
      <xdr:rowOff>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5313795" cy="5715037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</xdr:row>
      <xdr:rowOff>12700</xdr:rowOff>
    </xdr:from>
    <xdr:to>
      <xdr:col>18</xdr:col>
      <xdr:colOff>495300</xdr:colOff>
      <xdr:row>39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393700"/>
          <a:ext cx="5305425" cy="707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57150</xdr:rowOff>
    </xdr:from>
    <xdr:to>
      <xdr:col>13</xdr:col>
      <xdr:colOff>182017</xdr:colOff>
      <xdr:row>21</xdr:row>
      <xdr:rowOff>162445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38150"/>
          <a:ext cx="7468642" cy="3724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0"/>
  <sheetViews>
    <sheetView tabSelected="1" zoomScaleNormal="100" workbookViewId="0">
      <selection activeCell="I10" sqref="I10"/>
    </sheetView>
  </sheetViews>
  <sheetFormatPr defaultRowHeight="15" x14ac:dyDescent="0.25"/>
  <cols>
    <col min="1" max="1" width="5" customWidth="1"/>
    <col min="4" max="4" width="30" customWidth="1"/>
    <col min="5" max="5" width="9.140625" style="5"/>
    <col min="6" max="6" width="9.85546875" customWidth="1"/>
  </cols>
  <sheetData>
    <row r="2" spans="2:6" x14ac:dyDescent="0.25">
      <c r="B2" t="s">
        <v>0</v>
      </c>
    </row>
    <row r="4" spans="2:6" x14ac:dyDescent="0.25">
      <c r="C4" t="s">
        <v>1</v>
      </c>
    </row>
    <row r="6" spans="2:6" x14ac:dyDescent="0.25">
      <c r="E6" s="5" t="s">
        <v>3</v>
      </c>
      <c r="F6" t="s">
        <v>4</v>
      </c>
    </row>
    <row r="7" spans="2:6" x14ac:dyDescent="0.25">
      <c r="D7" t="s">
        <v>2</v>
      </c>
    </row>
    <row r="8" spans="2:6" x14ac:dyDescent="0.25">
      <c r="D8" s="4" t="s">
        <v>5</v>
      </c>
      <c r="E8" s="5">
        <v>5</v>
      </c>
      <c r="F8" s="3">
        <v>67525</v>
      </c>
    </row>
    <row r="9" spans="2:6" x14ac:dyDescent="0.25">
      <c r="D9" s="4" t="s">
        <v>6</v>
      </c>
      <c r="E9" s="5">
        <v>1</v>
      </c>
      <c r="F9" s="3">
        <v>880</v>
      </c>
    </row>
    <row r="10" spans="2:6" x14ac:dyDescent="0.25">
      <c r="D10" s="4" t="s">
        <v>7</v>
      </c>
      <c r="E10" s="5">
        <v>1</v>
      </c>
      <c r="F10" s="3">
        <v>3700</v>
      </c>
    </row>
    <row r="11" spans="2:6" x14ac:dyDescent="0.25">
      <c r="D11" s="4" t="s">
        <v>8</v>
      </c>
      <c r="E11" s="5">
        <v>1</v>
      </c>
      <c r="F11" s="3">
        <v>13900</v>
      </c>
    </row>
    <row r="12" spans="2:6" x14ac:dyDescent="0.25">
      <c r="D12" s="4" t="s">
        <v>23</v>
      </c>
      <c r="F12" s="3">
        <v>2995</v>
      </c>
    </row>
    <row r="13" spans="2:6" x14ac:dyDescent="0.25">
      <c r="D13" s="1"/>
    </row>
    <row r="14" spans="2:6" x14ac:dyDescent="0.25">
      <c r="D14" s="2" t="s">
        <v>10</v>
      </c>
      <c r="F14" s="3">
        <f>SUM(F8:F13)</f>
        <v>89000</v>
      </c>
    </row>
    <row r="17" spans="4:7" x14ac:dyDescent="0.25">
      <c r="D17" t="s">
        <v>18</v>
      </c>
    </row>
    <row r="18" spans="4:7" x14ac:dyDescent="0.25">
      <c r="D18" s="4" t="s">
        <v>11</v>
      </c>
      <c r="E18" s="5">
        <v>18</v>
      </c>
      <c r="F18" s="3">
        <v>11340</v>
      </c>
    </row>
    <row r="19" spans="4:7" x14ac:dyDescent="0.25">
      <c r="D19" s="4" t="s">
        <v>12</v>
      </c>
      <c r="E19" s="5">
        <v>6</v>
      </c>
      <c r="F19" s="3">
        <v>4320</v>
      </c>
    </row>
    <row r="20" spans="4:7" x14ac:dyDescent="0.25">
      <c r="D20" s="4" t="s">
        <v>13</v>
      </c>
      <c r="E20" s="5">
        <v>2</v>
      </c>
      <c r="F20" s="3">
        <v>3222</v>
      </c>
    </row>
    <row r="22" spans="4:7" x14ac:dyDescent="0.25">
      <c r="D22" s="2" t="s">
        <v>9</v>
      </c>
      <c r="F22" s="3">
        <f>SUM(F18:F21)</f>
        <v>18882</v>
      </c>
    </row>
    <row r="23" spans="4:7" x14ac:dyDescent="0.25">
      <c r="D23" s="1"/>
      <c r="F23" s="3"/>
    </row>
    <row r="24" spans="4:7" x14ac:dyDescent="0.25">
      <c r="D24" t="s">
        <v>20</v>
      </c>
    </row>
    <row r="25" spans="4:7" x14ac:dyDescent="0.25">
      <c r="D25" s="4" t="s">
        <v>21</v>
      </c>
      <c r="E25" s="5">
        <v>1</v>
      </c>
      <c r="F25" s="3">
        <v>56700</v>
      </c>
    </row>
    <row r="27" spans="4:7" x14ac:dyDescent="0.25">
      <c r="D27" s="1" t="s">
        <v>9</v>
      </c>
      <c r="F27" s="3">
        <f>SUM(F25:F26)</f>
        <v>56700</v>
      </c>
    </row>
    <row r="30" spans="4:7" x14ac:dyDescent="0.25">
      <c r="D30" t="s">
        <v>15</v>
      </c>
      <c r="F30" s="3">
        <f>F14+F22+F27</f>
        <v>164582</v>
      </c>
    </row>
    <row r="31" spans="4:7" x14ac:dyDescent="0.25">
      <c r="D31" t="s">
        <v>22</v>
      </c>
      <c r="F31" s="3">
        <f>F30*0.21</f>
        <v>34562.22</v>
      </c>
      <c r="G31" s="9">
        <v>197498.4</v>
      </c>
    </row>
    <row r="33" spans="3:6" x14ac:dyDescent="0.25">
      <c r="D33" s="6" t="s">
        <v>14</v>
      </c>
      <c r="E33" s="7"/>
      <c r="F33" s="8">
        <f>F30+F31</f>
        <v>199144.22</v>
      </c>
    </row>
    <row r="36" spans="3:6" x14ac:dyDescent="0.25">
      <c r="C36" t="s">
        <v>19</v>
      </c>
    </row>
    <row r="38" spans="3:6" ht="18" x14ac:dyDescent="0.25">
      <c r="D38" t="s">
        <v>16</v>
      </c>
      <c r="E38" s="5" t="s">
        <v>17</v>
      </c>
      <c r="F38" s="3">
        <v>75000</v>
      </c>
    </row>
    <row r="40" spans="3:6" x14ac:dyDescent="0.25">
      <c r="D40" s="6" t="s">
        <v>14</v>
      </c>
      <c r="E40" s="7"/>
      <c r="F40" s="8">
        <f>F38+F33</f>
        <v>274144.21999999997</v>
      </c>
    </row>
  </sheetData>
  <hyperlinks>
    <hyperlink ref="D14" location="'Комерційні пропозиції - техніка'!A1" display="Комерційна пропозиція"/>
    <hyperlink ref="D22" location="'Комерційні пропозиції - меблі'!A1" display="Комерційна пропозиція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9" sqref="I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7" sqref="O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Бюджет проекту</vt:lpstr>
      <vt:lpstr>Комерційні пропозиції - техніка</vt:lpstr>
      <vt:lpstr>Комерційні пропозиції - меблі</vt:lpstr>
      <vt:lpstr>Комерційні пропозиції - кавовар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Megumi</dc:creator>
  <cp:lastModifiedBy>Megumi</cp:lastModifiedBy>
  <dcterms:created xsi:type="dcterms:W3CDTF">2018-07-22T11:20:39Z</dcterms:created>
  <dcterms:modified xsi:type="dcterms:W3CDTF">2018-08-09T18:43:22Z</dcterms:modified>
</cp:coreProperties>
</file>