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6" windowWidth="23256" windowHeight="12276"/>
  </bookViews>
  <sheets>
    <sheet name="Бюджет МГШ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  <c r="F41"/>
  <c r="F56"/>
  <c r="F57"/>
  <c r="F55"/>
  <c r="F53"/>
  <c r="F30"/>
  <c r="F29"/>
  <c r="F28"/>
  <c r="F27"/>
  <c r="F26"/>
  <c r="F40"/>
  <c r="F39"/>
  <c r="F38"/>
  <c r="F37"/>
  <c r="F36"/>
  <c r="F35"/>
  <c r="F52"/>
  <c r="F50"/>
  <c r="F49"/>
  <c r="F48"/>
  <c r="F11"/>
  <c r="F12"/>
  <c r="F13"/>
  <c r="F14"/>
  <c r="F9"/>
  <c r="F20"/>
  <c r="F19"/>
  <c r="F16"/>
  <c r="F7"/>
  <c r="F6"/>
  <c r="F5"/>
  <c r="F18"/>
  <c r="F15"/>
  <c r="F8"/>
  <c r="F4"/>
  <c r="F42" l="1"/>
  <c r="F31"/>
  <c r="F58"/>
  <c r="F21"/>
</calcChain>
</file>

<file path=xl/sharedStrings.xml><?xml version="1.0" encoding="utf-8"?>
<sst xmlns="http://schemas.openxmlformats.org/spreadsheetml/2006/main" count="136" uniqueCount="78">
  <si>
    <t>Бюджет громадського проекту</t>
  </si>
  <si>
    <t>№ з/п</t>
  </si>
  <si>
    <t>Найменування товарів (робіт, послуг)</t>
  </si>
  <si>
    <t>Одиниця виміру</t>
  </si>
  <si>
    <t>К-ть одиниць</t>
  </si>
  <si>
    <t>Ціна за одиницю, грн</t>
  </si>
  <si>
    <t>Вартість, грн</t>
  </si>
  <si>
    <t>1</t>
  </si>
  <si>
    <t>місяць</t>
  </si>
  <si>
    <t>2</t>
  </si>
  <si>
    <t>3</t>
  </si>
  <si>
    <t>4</t>
  </si>
  <si>
    <t>5</t>
  </si>
  <si>
    <t>6</t>
  </si>
  <si>
    <t>7</t>
  </si>
  <si>
    <t>8</t>
  </si>
  <si>
    <t>9</t>
  </si>
  <si>
    <t>УСЬОГО:</t>
  </si>
  <si>
    <t>«Молодіжна гендерна школа»</t>
  </si>
  <si>
    <t xml:space="preserve">Інформаційно-роз'яснювальна робота  </t>
  </si>
  <si>
    <t>Проведення семінарів-тренінгів щодо компетенцій і формування навичок поведінки на ринку праці,  започаткування, розвиток та безпека власного бізнесу жінками - підприємцями</t>
  </si>
  <si>
    <t>Проведення семінарів-тренінгів з гендерних питань для посадових осіб органів місцевого самоврядування</t>
  </si>
  <si>
    <t>Проведення прес-конференцій, розробка та розміщення соціальної реклами у ЗМІ, у т.ч. відеороликів</t>
  </si>
  <si>
    <t>Виготовлення та розповсюдження друкованої інформаційно-роз'яснювальної продукції (біг-борди, сіті-лайти, плакати, буклети, довідники, флаєра тощо)</t>
  </si>
  <si>
    <t>Проведення конкурсів на кращі науково - дослідні та магістерські роботи серед студентів ВНЗ міста, які  спрямуванні на вирішення нагальних проблем у сфері гендерних відношень</t>
  </si>
  <si>
    <t>Проведення мистецьких конкурсів за гендерною тематикою (художні та фотоекспозиції, форуми-театри, театральні покази, освітні телевізійні програми тощо)</t>
  </si>
  <si>
    <t>Проведення семінарів-тренінгів з гендерних питань та запобігання насилля у сім’ї серед представників правоохоронних органів та ОСББ</t>
  </si>
  <si>
    <t>10</t>
  </si>
  <si>
    <t>11</t>
  </si>
  <si>
    <t>12</t>
  </si>
  <si>
    <t>13</t>
  </si>
  <si>
    <t>Проведення конференцій, круглих столів з актуальних питань за гендерною тематикою</t>
  </si>
  <si>
    <t>Проведення семінарів-тренінгів з гендерних питань для членів громадських організацій по захисту прав жінок, правозахисних організацій, громадських діячів та журналістів</t>
  </si>
  <si>
    <t>захід</t>
  </si>
  <si>
    <t xml:space="preserve">Створення та адміністрування сторінок проекту у соцмережах </t>
  </si>
  <si>
    <t>Підтримка ініціатив та діяльності жіночих громадських організацій, первинних рад жінок на підприємствах, в установах та закладах міста (на конкурсній основі)</t>
  </si>
  <si>
    <t>переможець</t>
  </si>
  <si>
    <t xml:space="preserve">Організація роботи постійно діючого консультаційного кризового центру з попередження насильства серед жінок/участь у роботі діючих центрів з наданням безоплатної первинної правової допомоги </t>
  </si>
  <si>
    <t>14</t>
  </si>
  <si>
    <t>14.1</t>
  </si>
  <si>
    <t>14.2</t>
  </si>
  <si>
    <t>14.3</t>
  </si>
  <si>
    <t>Проведення соцдосліджень, опитів, анкетувань тощо з проблематики гендерних питань у м. Дніпро (орієнтовна розшифровка додається)***</t>
  </si>
  <si>
    <t>Проведення семінарів-тренінгів з гендерних питань для студентської молоді (орієнтовна розшифровка додається)*</t>
  </si>
  <si>
    <t>Виїзний тренінг з гендерних питань для громадських організацій, студентської молоді, громадських діячів, посадових осіб органів місцевого самоврядування та волонтерів проекту (орієнтовна розшифровка додається)**</t>
  </si>
  <si>
    <t>Проведення гендерного аналізу кадрової політики та бюджетів органів місцевого самоврядування м. Дніпро. Запровадження гендерно орієнтованого бюджетування.</t>
  </si>
  <si>
    <t>** Орієнтовна розшифровка проведення виїзного тренінгу з гендерних питань для громадських організацій, студентської молоді, громадських діячів, посадових осіб органів місцевого самоврядування та волонтерів проекту</t>
  </si>
  <si>
    <t>*** Орієнтовна розшифровка проведення соцдосліджень, опитів, анкетувань тощо з проблематики гендерних питань у м. Дніпро</t>
  </si>
  <si>
    <t>друк анкет</t>
  </si>
  <si>
    <t>Підготовчий етап:</t>
  </si>
  <si>
    <t>проведення тренінгу з інтерв'юерами</t>
  </si>
  <si>
    <t>Польовий етап</t>
  </si>
  <si>
    <t>розробка  інструментарію для проведення фокус-групових та експертних (структурованих) інтерв’ю - скринер, гайд</t>
  </si>
  <si>
    <t xml:space="preserve">проведення фокус-групових інтерв’ю </t>
  </si>
  <si>
    <t>Заключний етап</t>
  </si>
  <si>
    <t>підготовку технічного та аналітичного звітів</t>
  </si>
  <si>
    <t>транскрибація матеріалів фокус-груп та експертних інтерв’ю, їх обробка.</t>
  </si>
  <si>
    <t>Аміністративні витрати</t>
  </si>
  <si>
    <t>Загалом, грн:</t>
  </si>
  <si>
    <t>проведення структурованих інтерв’ю  (face-to-face/телефонних) - опитування, контроль, введення результатів</t>
  </si>
  <si>
    <t>група</t>
  </si>
  <si>
    <t>особа</t>
  </si>
  <si>
    <t>шт</t>
  </si>
  <si>
    <t>Оренда приміщення</t>
  </si>
  <si>
    <t>Оренда проекційної та відео апаратури</t>
  </si>
  <si>
    <t>год</t>
  </si>
  <si>
    <t>Гонорар тренерів</t>
  </si>
  <si>
    <t>Кава-брейк</t>
  </si>
  <si>
    <t>Роздатковий матеріал</t>
  </si>
  <si>
    <t>компл</t>
  </si>
  <si>
    <t>Проживання 1 доба</t>
  </si>
  <si>
    <t>Оренда приміщення для тренінгу</t>
  </si>
  <si>
    <t>Транспортні витрати</t>
  </si>
  <si>
    <t>автобус</t>
  </si>
  <si>
    <t>Роздатковий та допоміжний матеріал/обладнання</t>
  </si>
  <si>
    <t>Харчування 40 осіб х 5 разів</t>
  </si>
  <si>
    <t>Оренда проекційної та відео апаратури, ноутбуків</t>
  </si>
  <si>
    <t>* Орієнтовна розшифровка проведення 
семінарів-тренінгів з гендерних питань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</si>
</sst>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44444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zoomScale="110" zoomScaleNormal="110" workbookViewId="0">
      <selection activeCell="I39" sqref="I39"/>
    </sheetView>
  </sheetViews>
  <sheetFormatPr defaultRowHeight="13.8"/>
  <cols>
    <col min="1" max="1" width="5" style="10" customWidth="1"/>
    <col min="2" max="2" width="53.109375" style="16" customWidth="1"/>
    <col min="3" max="4" width="8.88671875" style="9"/>
    <col min="5" max="5" width="9" style="35" bestFit="1" customWidth="1"/>
    <col min="6" max="6" width="9.88671875" style="35" bestFit="1" customWidth="1"/>
    <col min="7" max="7" width="9" style="16" bestFit="1" customWidth="1"/>
    <col min="8" max="8" width="11.5546875" style="17" customWidth="1"/>
    <col min="9" max="16384" width="8.88671875" style="16"/>
  </cols>
  <sheetData>
    <row r="1" spans="1:8" ht="15.6">
      <c r="A1" s="21" t="s">
        <v>0</v>
      </c>
      <c r="B1" s="21"/>
      <c r="C1" s="21"/>
      <c r="D1" s="21"/>
      <c r="E1" s="21"/>
      <c r="F1" s="21"/>
    </row>
    <row r="2" spans="1:8" ht="15.6">
      <c r="A2" s="22" t="s">
        <v>18</v>
      </c>
      <c r="B2" s="23"/>
      <c r="C2" s="23"/>
      <c r="D2" s="23"/>
      <c r="E2" s="23"/>
      <c r="F2" s="23"/>
    </row>
    <row r="3" spans="1:8" ht="30.6">
      <c r="A3" s="15" t="s">
        <v>1</v>
      </c>
      <c r="B3" s="1" t="s">
        <v>2</v>
      </c>
      <c r="C3" s="2" t="s">
        <v>3</v>
      </c>
      <c r="D3" s="2" t="s">
        <v>4</v>
      </c>
      <c r="E3" s="31" t="s">
        <v>5</v>
      </c>
      <c r="F3" s="31" t="s">
        <v>6</v>
      </c>
      <c r="H3" s="18"/>
    </row>
    <row r="4" spans="1:8" ht="26.4">
      <c r="A4" s="11" t="s">
        <v>7</v>
      </c>
      <c r="B4" s="3" t="s">
        <v>43</v>
      </c>
      <c r="C4" s="4" t="s">
        <v>33</v>
      </c>
      <c r="D4" s="4">
        <v>15</v>
      </c>
      <c r="E4" s="32">
        <v>5000</v>
      </c>
      <c r="F4" s="32">
        <f>E4*D4</f>
        <v>75000</v>
      </c>
    </row>
    <row r="5" spans="1:8" ht="39.6">
      <c r="A5" s="11" t="s">
        <v>9</v>
      </c>
      <c r="B5" s="5" t="s">
        <v>20</v>
      </c>
      <c r="C5" s="4" t="s">
        <v>33</v>
      </c>
      <c r="D5" s="4">
        <v>10</v>
      </c>
      <c r="E5" s="32">
        <v>5000</v>
      </c>
      <c r="F5" s="32">
        <f t="shared" ref="F5:F7" si="0">E5*D5</f>
        <v>50000</v>
      </c>
    </row>
    <row r="6" spans="1:8" ht="39.6">
      <c r="A6" s="11" t="s">
        <v>10</v>
      </c>
      <c r="B6" s="5" t="s">
        <v>32</v>
      </c>
      <c r="C6" s="4" t="s">
        <v>33</v>
      </c>
      <c r="D6" s="4">
        <v>2</v>
      </c>
      <c r="E6" s="32">
        <v>5000</v>
      </c>
      <c r="F6" s="32">
        <f t="shared" si="0"/>
        <v>10000</v>
      </c>
    </row>
    <row r="7" spans="1:8" ht="26.4">
      <c r="A7" s="11" t="s">
        <v>11</v>
      </c>
      <c r="B7" s="5" t="s">
        <v>21</v>
      </c>
      <c r="C7" s="4" t="s">
        <v>33</v>
      </c>
      <c r="D7" s="4">
        <v>1</v>
      </c>
      <c r="E7" s="32">
        <v>5000</v>
      </c>
      <c r="F7" s="32">
        <f t="shared" si="0"/>
        <v>5000</v>
      </c>
    </row>
    <row r="8" spans="1:8" ht="39.6">
      <c r="A8" s="11" t="s">
        <v>12</v>
      </c>
      <c r="B8" s="5" t="s">
        <v>26</v>
      </c>
      <c r="C8" s="4" t="s">
        <v>33</v>
      </c>
      <c r="D8" s="4">
        <v>2</v>
      </c>
      <c r="E8" s="32">
        <v>5000</v>
      </c>
      <c r="F8" s="32">
        <f t="shared" ref="F8:F20" si="1">E8*D8</f>
        <v>10000</v>
      </c>
    </row>
    <row r="9" spans="1:8" ht="52.8">
      <c r="A9" s="11" t="s">
        <v>13</v>
      </c>
      <c r="B9" s="8" t="s">
        <v>44</v>
      </c>
      <c r="C9" s="4" t="s">
        <v>33</v>
      </c>
      <c r="D9" s="4">
        <v>1</v>
      </c>
      <c r="E9" s="32">
        <v>80000</v>
      </c>
      <c r="F9" s="32">
        <f t="shared" si="1"/>
        <v>80000</v>
      </c>
    </row>
    <row r="10" spans="1:8" ht="39.6">
      <c r="A10" s="11" t="s">
        <v>14</v>
      </c>
      <c r="B10" s="8" t="s">
        <v>42</v>
      </c>
      <c r="C10" s="4" t="s">
        <v>33</v>
      </c>
      <c r="D10" s="38">
        <v>3</v>
      </c>
      <c r="E10" s="39"/>
      <c r="F10" s="39">
        <v>60000</v>
      </c>
    </row>
    <row r="11" spans="1:8" ht="39.6">
      <c r="A11" s="11" t="s">
        <v>15</v>
      </c>
      <c r="B11" s="8" t="s">
        <v>45</v>
      </c>
      <c r="C11" s="4" t="s">
        <v>33</v>
      </c>
      <c r="D11" s="4">
        <v>1</v>
      </c>
      <c r="E11" s="32">
        <v>14000</v>
      </c>
      <c r="F11" s="32">
        <f t="shared" ref="F11:F14" si="2">E11*D11</f>
        <v>14000</v>
      </c>
    </row>
    <row r="12" spans="1:8" ht="45.6" customHeight="1">
      <c r="A12" s="11" t="s">
        <v>16</v>
      </c>
      <c r="B12" s="8" t="s">
        <v>24</v>
      </c>
      <c r="C12" s="4" t="s">
        <v>36</v>
      </c>
      <c r="D12" s="4">
        <v>3</v>
      </c>
      <c r="E12" s="32">
        <v>10000</v>
      </c>
      <c r="F12" s="32">
        <f t="shared" si="2"/>
        <v>30000</v>
      </c>
    </row>
    <row r="13" spans="1:8" ht="43.2" customHeight="1">
      <c r="A13" s="11" t="s">
        <v>27</v>
      </c>
      <c r="B13" s="8" t="s">
        <v>25</v>
      </c>
      <c r="C13" s="4" t="s">
        <v>36</v>
      </c>
      <c r="D13" s="4">
        <v>3</v>
      </c>
      <c r="E13" s="32">
        <v>10000</v>
      </c>
      <c r="F13" s="32">
        <f t="shared" si="2"/>
        <v>30000</v>
      </c>
    </row>
    <row r="14" spans="1:8" ht="39.6">
      <c r="A14" s="11" t="s">
        <v>28</v>
      </c>
      <c r="B14" s="8" t="s">
        <v>35</v>
      </c>
      <c r="C14" s="4" t="s">
        <v>36</v>
      </c>
      <c r="D14" s="4">
        <v>3</v>
      </c>
      <c r="E14" s="32">
        <v>10000</v>
      </c>
      <c r="F14" s="32">
        <f t="shared" si="2"/>
        <v>30000</v>
      </c>
    </row>
    <row r="15" spans="1:8" ht="26.4">
      <c r="A15" s="11" t="s">
        <v>29</v>
      </c>
      <c r="B15" s="3" t="s">
        <v>31</v>
      </c>
      <c r="C15" s="4" t="s">
        <v>33</v>
      </c>
      <c r="D15" s="4">
        <v>2</v>
      </c>
      <c r="E15" s="32">
        <v>15000</v>
      </c>
      <c r="F15" s="32">
        <f t="shared" si="1"/>
        <v>30000</v>
      </c>
    </row>
    <row r="16" spans="1:8" ht="52.8">
      <c r="A16" s="11" t="s">
        <v>30</v>
      </c>
      <c r="B16" s="3" t="s">
        <v>37</v>
      </c>
      <c r="C16" s="4" t="s">
        <v>8</v>
      </c>
      <c r="D16" s="4">
        <v>6</v>
      </c>
      <c r="E16" s="32">
        <v>10000</v>
      </c>
      <c r="F16" s="32">
        <f>E16*D16</f>
        <v>60000</v>
      </c>
    </row>
    <row r="17" spans="1:8">
      <c r="A17" s="11" t="s">
        <v>38</v>
      </c>
      <c r="B17" s="20" t="s">
        <v>19</v>
      </c>
      <c r="C17" s="4"/>
      <c r="D17" s="4"/>
      <c r="E17" s="32"/>
      <c r="F17" s="32"/>
    </row>
    <row r="18" spans="1:8" ht="26.4">
      <c r="A18" s="12" t="s">
        <v>39</v>
      </c>
      <c r="B18" s="3" t="s">
        <v>22</v>
      </c>
      <c r="C18" s="4" t="s">
        <v>8</v>
      </c>
      <c r="D18" s="4">
        <v>3</v>
      </c>
      <c r="E18" s="32">
        <v>15000</v>
      </c>
      <c r="F18" s="32">
        <f t="shared" si="1"/>
        <v>45000</v>
      </c>
    </row>
    <row r="19" spans="1:8">
      <c r="A19" s="12" t="s">
        <v>40</v>
      </c>
      <c r="B19" s="3" t="s">
        <v>34</v>
      </c>
      <c r="C19" s="4" t="s">
        <v>8</v>
      </c>
      <c r="D19" s="4">
        <v>6</v>
      </c>
      <c r="E19" s="32">
        <v>2500</v>
      </c>
      <c r="F19" s="32">
        <f t="shared" si="1"/>
        <v>15000</v>
      </c>
    </row>
    <row r="20" spans="1:8" ht="39.6">
      <c r="A20" s="12" t="s">
        <v>41</v>
      </c>
      <c r="B20" s="5" t="s">
        <v>23</v>
      </c>
      <c r="C20" s="4" t="s">
        <v>8</v>
      </c>
      <c r="D20" s="19">
        <v>5</v>
      </c>
      <c r="E20" s="33">
        <v>10000</v>
      </c>
      <c r="F20" s="33">
        <f t="shared" si="1"/>
        <v>50000</v>
      </c>
    </row>
    <row r="21" spans="1:8">
      <c r="A21" s="13"/>
      <c r="B21" s="6" t="s">
        <v>17</v>
      </c>
      <c r="C21" s="7"/>
      <c r="D21" s="7"/>
      <c r="E21" s="34"/>
      <c r="F21" s="34">
        <f>SUM(F4:F20)</f>
        <v>594000</v>
      </c>
      <c r="H21" s="24"/>
    </row>
    <row r="24" spans="1:8" ht="27.6">
      <c r="B24" s="14" t="s">
        <v>77</v>
      </c>
    </row>
    <row r="25" spans="1:8" ht="30.6">
      <c r="A25" s="15" t="s">
        <v>1</v>
      </c>
      <c r="B25" s="1" t="s">
        <v>2</v>
      </c>
      <c r="C25" s="2" t="s">
        <v>3</v>
      </c>
      <c r="D25" s="2" t="s">
        <v>4</v>
      </c>
      <c r="E25" s="31" t="s">
        <v>5</v>
      </c>
      <c r="F25" s="31" t="s">
        <v>6</v>
      </c>
    </row>
    <row r="26" spans="1:8">
      <c r="A26" s="11" t="s">
        <v>7</v>
      </c>
      <c r="B26" s="3" t="s">
        <v>63</v>
      </c>
      <c r="C26" s="4" t="s">
        <v>65</v>
      </c>
      <c r="D26" s="4">
        <v>3</v>
      </c>
      <c r="E26" s="32">
        <v>250</v>
      </c>
      <c r="F26" s="32">
        <f>E26*D26</f>
        <v>750</v>
      </c>
    </row>
    <row r="27" spans="1:8">
      <c r="A27" s="11" t="s">
        <v>9</v>
      </c>
      <c r="B27" s="5" t="s">
        <v>64</v>
      </c>
      <c r="C27" s="4" t="s">
        <v>65</v>
      </c>
      <c r="D27" s="4">
        <v>3</v>
      </c>
      <c r="E27" s="32">
        <v>400</v>
      </c>
      <c r="F27" s="32">
        <f t="shared" ref="F27:F30" si="3">E27*D27</f>
        <v>1200</v>
      </c>
    </row>
    <row r="28" spans="1:8">
      <c r="A28" s="11" t="s">
        <v>10</v>
      </c>
      <c r="B28" s="5" t="s">
        <v>66</v>
      </c>
      <c r="C28" s="4">
        <v>1</v>
      </c>
      <c r="D28" s="4">
        <v>1</v>
      </c>
      <c r="E28" s="32">
        <v>1500</v>
      </c>
      <c r="F28" s="32">
        <f t="shared" si="3"/>
        <v>1500</v>
      </c>
    </row>
    <row r="29" spans="1:8">
      <c r="A29" s="11" t="s">
        <v>11</v>
      </c>
      <c r="B29" s="5" t="s">
        <v>67</v>
      </c>
      <c r="C29" s="4" t="s">
        <v>61</v>
      </c>
      <c r="D29" s="4">
        <v>25</v>
      </c>
      <c r="E29" s="32">
        <v>20</v>
      </c>
      <c r="F29" s="32">
        <f t="shared" si="3"/>
        <v>500</v>
      </c>
    </row>
    <row r="30" spans="1:8">
      <c r="A30" s="11" t="s">
        <v>12</v>
      </c>
      <c r="B30" s="5" t="s">
        <v>68</v>
      </c>
      <c r="C30" s="4" t="s">
        <v>69</v>
      </c>
      <c r="D30" s="4">
        <v>25</v>
      </c>
      <c r="E30" s="32">
        <v>42</v>
      </c>
      <c r="F30" s="32">
        <f t="shared" si="3"/>
        <v>1050</v>
      </c>
    </row>
    <row r="31" spans="1:8">
      <c r="A31" s="27"/>
      <c r="B31" s="30" t="s">
        <v>58</v>
      </c>
      <c r="C31" s="40"/>
      <c r="D31" s="40"/>
      <c r="E31" s="41"/>
      <c r="F31" s="42">
        <f>SUM(F26:F30)</f>
        <v>5000</v>
      </c>
    </row>
    <row r="32" spans="1:8" ht="15.6">
      <c r="B32" s="25"/>
    </row>
    <row r="33" spans="1:6" ht="69">
      <c r="B33" s="14" t="s">
        <v>46</v>
      </c>
    </row>
    <row r="34" spans="1:6" ht="30.6">
      <c r="A34" s="15" t="s">
        <v>1</v>
      </c>
      <c r="B34" s="1" t="s">
        <v>2</v>
      </c>
      <c r="C34" s="2" t="s">
        <v>3</v>
      </c>
      <c r="D34" s="2" t="s">
        <v>4</v>
      </c>
      <c r="E34" s="31" t="s">
        <v>5</v>
      </c>
      <c r="F34" s="31" t="s">
        <v>6</v>
      </c>
    </row>
    <row r="35" spans="1:6">
      <c r="A35" s="11" t="s">
        <v>7</v>
      </c>
      <c r="B35" s="3" t="s">
        <v>70</v>
      </c>
      <c r="C35" s="4" t="s">
        <v>61</v>
      </c>
      <c r="D35" s="4">
        <v>40</v>
      </c>
      <c r="E35" s="32">
        <v>200</v>
      </c>
      <c r="F35" s="32">
        <f>E35*D35</f>
        <v>8000</v>
      </c>
    </row>
    <row r="36" spans="1:6">
      <c r="A36" s="11" t="s">
        <v>9</v>
      </c>
      <c r="B36" s="5" t="s">
        <v>75</v>
      </c>
      <c r="C36" s="4"/>
      <c r="D36" s="4">
        <f>40*5</f>
        <v>200</v>
      </c>
      <c r="E36" s="32">
        <v>120</v>
      </c>
      <c r="F36" s="32">
        <f t="shared" ref="F36:F41" si="4">E36*D36</f>
        <v>24000</v>
      </c>
    </row>
    <row r="37" spans="1:6">
      <c r="A37" s="11" t="s">
        <v>10</v>
      </c>
      <c r="B37" s="3" t="s">
        <v>71</v>
      </c>
      <c r="C37" s="4" t="s">
        <v>65</v>
      </c>
      <c r="D37" s="4">
        <v>16</v>
      </c>
      <c r="E37" s="32">
        <v>200</v>
      </c>
      <c r="F37" s="32">
        <f t="shared" si="4"/>
        <v>3200</v>
      </c>
    </row>
    <row r="38" spans="1:6">
      <c r="A38" s="11" t="s">
        <v>11</v>
      </c>
      <c r="B38" s="5" t="s">
        <v>76</v>
      </c>
      <c r="C38" s="4" t="s">
        <v>65</v>
      </c>
      <c r="D38" s="4">
        <v>16</v>
      </c>
      <c r="E38" s="32">
        <v>400</v>
      </c>
      <c r="F38" s="32">
        <f t="shared" si="4"/>
        <v>6400</v>
      </c>
    </row>
    <row r="39" spans="1:6">
      <c r="A39" s="11" t="s">
        <v>12</v>
      </c>
      <c r="B39" s="5" t="s">
        <v>66</v>
      </c>
      <c r="C39" s="4" t="s">
        <v>61</v>
      </c>
      <c r="D39" s="4">
        <v>4</v>
      </c>
      <c r="E39" s="32">
        <v>6000</v>
      </c>
      <c r="F39" s="32">
        <f t="shared" si="4"/>
        <v>24000</v>
      </c>
    </row>
    <row r="40" spans="1:6">
      <c r="A40" s="11" t="s">
        <v>13</v>
      </c>
      <c r="B40" s="5" t="s">
        <v>74</v>
      </c>
      <c r="C40" s="4" t="s">
        <v>61</v>
      </c>
      <c r="D40" s="4">
        <v>40</v>
      </c>
      <c r="E40" s="32">
        <v>300</v>
      </c>
      <c r="F40" s="32">
        <f t="shared" si="4"/>
        <v>12000</v>
      </c>
    </row>
    <row r="41" spans="1:6">
      <c r="A41" s="11" t="s">
        <v>14</v>
      </c>
      <c r="B41" s="5" t="s">
        <v>72</v>
      </c>
      <c r="C41" s="4" t="s">
        <v>73</v>
      </c>
      <c r="D41" s="4">
        <v>1</v>
      </c>
      <c r="E41" s="32">
        <v>2400</v>
      </c>
      <c r="F41" s="32">
        <f t="shared" si="4"/>
        <v>2400</v>
      </c>
    </row>
    <row r="42" spans="1:6">
      <c r="B42" s="30" t="s">
        <v>58</v>
      </c>
      <c r="F42" s="37">
        <f>SUM(F35:F41)</f>
        <v>80000</v>
      </c>
    </row>
    <row r="43" spans="1:6">
      <c r="B43" s="17"/>
    </row>
    <row r="44" spans="1:6">
      <c r="B44" s="17"/>
    </row>
    <row r="45" spans="1:6" ht="41.4">
      <c r="B45" s="14" t="s">
        <v>47</v>
      </c>
    </row>
    <row r="46" spans="1:6" ht="30.6">
      <c r="A46" s="15" t="s">
        <v>1</v>
      </c>
      <c r="B46" s="1" t="s">
        <v>2</v>
      </c>
      <c r="C46" s="2" t="s">
        <v>3</v>
      </c>
      <c r="D46" s="2" t="s">
        <v>4</v>
      </c>
      <c r="E46" s="31" t="s">
        <v>5</v>
      </c>
      <c r="F46" s="31" t="s">
        <v>6</v>
      </c>
    </row>
    <row r="47" spans="1:6">
      <c r="A47" s="26" t="s">
        <v>7</v>
      </c>
      <c r="B47" s="20" t="s">
        <v>49</v>
      </c>
      <c r="C47" s="4"/>
      <c r="D47" s="4"/>
      <c r="E47" s="32"/>
      <c r="F47" s="32"/>
    </row>
    <row r="48" spans="1:6" ht="26.4">
      <c r="A48" s="26"/>
      <c r="B48" s="5" t="s">
        <v>52</v>
      </c>
      <c r="C48" s="4"/>
      <c r="D48" s="4">
        <v>2</v>
      </c>
      <c r="E48" s="32">
        <v>3000</v>
      </c>
      <c r="F48" s="32">
        <f t="shared" ref="F48:F53" si="5">E48*D48</f>
        <v>6000</v>
      </c>
    </row>
    <row r="49" spans="1:6">
      <c r="A49" s="26"/>
      <c r="B49" s="5" t="s">
        <v>48</v>
      </c>
      <c r="C49" s="4" t="s">
        <v>62</v>
      </c>
      <c r="D49" s="4">
        <v>1250</v>
      </c>
      <c r="E49" s="32">
        <v>0.8</v>
      </c>
      <c r="F49" s="32">
        <f t="shared" si="5"/>
        <v>1000</v>
      </c>
    </row>
    <row r="50" spans="1:6">
      <c r="A50" s="26"/>
      <c r="B50" s="5" t="s">
        <v>50</v>
      </c>
      <c r="C50" s="4" t="s">
        <v>33</v>
      </c>
      <c r="D50" s="4">
        <v>1</v>
      </c>
      <c r="E50" s="32">
        <v>1000</v>
      </c>
      <c r="F50" s="32">
        <f t="shared" si="5"/>
        <v>1000</v>
      </c>
    </row>
    <row r="51" spans="1:6">
      <c r="A51" s="26" t="s">
        <v>9</v>
      </c>
      <c r="B51" s="5" t="s">
        <v>51</v>
      </c>
      <c r="C51" s="4"/>
      <c r="D51" s="4"/>
      <c r="E51" s="32"/>
      <c r="F51" s="32"/>
    </row>
    <row r="52" spans="1:6">
      <c r="A52" s="26"/>
      <c r="B52" s="8" t="s">
        <v>53</v>
      </c>
      <c r="C52" s="4" t="s">
        <v>60</v>
      </c>
      <c r="D52" s="4">
        <v>2</v>
      </c>
      <c r="E52" s="32">
        <v>3000</v>
      </c>
      <c r="F52" s="32">
        <f t="shared" si="5"/>
        <v>6000</v>
      </c>
    </row>
    <row r="53" spans="1:6" ht="26.4">
      <c r="A53" s="26"/>
      <c r="B53" s="8" t="s">
        <v>59</v>
      </c>
      <c r="C53" s="28" t="s">
        <v>61</v>
      </c>
      <c r="D53" s="28">
        <v>1200</v>
      </c>
      <c r="E53" s="36">
        <v>25</v>
      </c>
      <c r="F53" s="36">
        <f t="shared" si="5"/>
        <v>30000</v>
      </c>
    </row>
    <row r="54" spans="1:6">
      <c r="A54" s="26" t="s">
        <v>10</v>
      </c>
      <c r="B54" s="29" t="s">
        <v>54</v>
      </c>
      <c r="C54" s="28"/>
      <c r="D54" s="28"/>
      <c r="E54" s="36"/>
      <c r="F54" s="36"/>
    </row>
    <row r="55" spans="1:6" ht="27.6">
      <c r="A55" s="26"/>
      <c r="B55" s="29" t="s">
        <v>56</v>
      </c>
      <c r="C55" s="28"/>
      <c r="D55" s="4"/>
      <c r="E55" s="32">
        <v>5000</v>
      </c>
      <c r="F55" s="32">
        <f>E55</f>
        <v>5000</v>
      </c>
    </row>
    <row r="56" spans="1:6">
      <c r="A56" s="26"/>
      <c r="B56" s="29" t="s">
        <v>55</v>
      </c>
      <c r="C56" s="28"/>
      <c r="D56" s="4"/>
      <c r="E56" s="32">
        <v>5000</v>
      </c>
      <c r="F56" s="32">
        <f t="shared" ref="F56:F57" si="6">E56</f>
        <v>5000</v>
      </c>
    </row>
    <row r="57" spans="1:6">
      <c r="A57" s="11" t="s">
        <v>11</v>
      </c>
      <c r="B57" s="29" t="s">
        <v>57</v>
      </c>
      <c r="C57" s="28"/>
      <c r="D57" s="4"/>
      <c r="E57" s="32">
        <v>6000</v>
      </c>
      <c r="F57" s="32">
        <f t="shared" si="6"/>
        <v>6000</v>
      </c>
    </row>
    <row r="58" spans="1:6">
      <c r="B58" s="30" t="s">
        <v>58</v>
      </c>
      <c r="F58" s="37">
        <f>SUM(F47:F57)</f>
        <v>60000</v>
      </c>
    </row>
    <row r="59" spans="1:6">
      <c r="B59" s="17"/>
    </row>
    <row r="60" spans="1:6">
      <c r="B60" s="17"/>
    </row>
    <row r="61" spans="1:6">
      <c r="B61" s="17"/>
    </row>
    <row r="62" spans="1:6">
      <c r="B62" s="17"/>
    </row>
    <row r="63" spans="1:6">
      <c r="B63" s="17"/>
    </row>
    <row r="64" spans="1:6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  <row r="75" spans="2:2">
      <c r="B75" s="17"/>
    </row>
    <row r="76" spans="2:2">
      <c r="B76" s="17"/>
    </row>
    <row r="77" spans="2:2">
      <c r="B77" s="17"/>
    </row>
    <row r="78" spans="2:2">
      <c r="B78" s="17"/>
    </row>
    <row r="79" spans="2:2">
      <c r="B79" s="17"/>
    </row>
    <row r="80" spans="2:2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7"/>
    </row>
    <row r="87" spans="2:2">
      <c r="B87" s="17"/>
    </row>
    <row r="88" spans="2:2">
      <c r="B88" s="17"/>
    </row>
    <row r="89" spans="2:2">
      <c r="B89" s="17"/>
    </row>
    <row r="90" spans="2:2">
      <c r="B90" s="17"/>
    </row>
    <row r="91" spans="2:2">
      <c r="B91" s="17"/>
    </row>
    <row r="92" spans="2:2">
      <c r="B92" s="17"/>
    </row>
    <row r="93" spans="2:2">
      <c r="B93" s="17"/>
    </row>
    <row r="94" spans="2:2">
      <c r="B94" s="17"/>
    </row>
    <row r="95" spans="2:2">
      <c r="B95" s="17"/>
    </row>
    <row r="96" spans="2:2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</sheetData>
  <mergeCells count="5">
    <mergeCell ref="A1:F1"/>
    <mergeCell ref="A2:F2"/>
    <mergeCell ref="A47:A50"/>
    <mergeCell ref="A51:A53"/>
    <mergeCell ref="A54:A56"/>
  </mergeCells>
  <pageMargins left="0.7" right="0.13" top="0.11" bottom="0.04" header="0.1" footer="7.0000000000000007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МГШ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vika</cp:lastModifiedBy>
  <cp:lastPrinted>2017-07-23T11:40:54Z</cp:lastPrinted>
  <dcterms:created xsi:type="dcterms:W3CDTF">2017-07-22T10:58:06Z</dcterms:created>
  <dcterms:modified xsi:type="dcterms:W3CDTF">2017-09-04T03:14:58Z</dcterms:modified>
</cp:coreProperties>
</file>