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30" i="1" l="1"/>
  <c r="E11" i="1" l="1"/>
  <c r="E27" i="1"/>
  <c r="E26" i="1"/>
  <c r="E25" i="1"/>
  <c r="E24" i="1"/>
  <c r="E23" i="1"/>
  <c r="E22" i="1"/>
  <c r="E21" i="1"/>
  <c r="E20" i="1"/>
  <c r="E28" i="1" l="1"/>
  <c r="E17" i="1"/>
  <c r="E16" i="1"/>
  <c r="C15" i="1"/>
  <c r="E15" i="1" s="1"/>
  <c r="E14" i="1"/>
  <c r="E18" i="1" s="1"/>
  <c r="C14" i="1"/>
  <c r="D7" i="2" l="1"/>
  <c r="D6" i="2"/>
  <c r="B5" i="2"/>
  <c r="D5" i="2" s="1"/>
  <c r="B4" i="2"/>
  <c r="D4" i="2" s="1"/>
  <c r="B3" i="2"/>
  <c r="D3" i="2" s="1"/>
  <c r="D9" i="2" s="1"/>
</calcChain>
</file>

<file path=xl/sharedStrings.xml><?xml version="1.0" encoding="utf-8"?>
<sst xmlns="http://schemas.openxmlformats.org/spreadsheetml/2006/main" count="61" uniqueCount="59">
  <si>
    <t>Спортивно-туристична зала</t>
  </si>
  <si>
    <t>№ з/п</t>
  </si>
  <si>
    <t>Найменування робіт</t>
  </si>
  <si>
    <t>1.</t>
  </si>
  <si>
    <t>2.</t>
  </si>
  <si>
    <t>3.</t>
  </si>
  <si>
    <t>4.</t>
  </si>
  <si>
    <t>5.</t>
  </si>
  <si>
    <t>6.</t>
  </si>
  <si>
    <t>Демонтаж підлоги</t>
  </si>
  <si>
    <t>Стяжка підлоги</t>
  </si>
  <si>
    <t>Облаштування підлоги</t>
  </si>
  <si>
    <t>Облаштування тепло-, звукоізоляції</t>
  </si>
  <si>
    <t>Матеріали, доставка</t>
  </si>
  <si>
    <t>Спортивний линолеум (резинове покриття для спортивної зали)</t>
  </si>
  <si>
    <t>ед.изм.</t>
  </si>
  <si>
    <t>цена грн. за ед.изм.</t>
  </si>
  <si>
    <t>труба 40х20, п.м.</t>
  </si>
  <si>
    <t>доска 150х25, п.м.</t>
  </si>
  <si>
    <t>метиз  для крепления настила на траверс (комплект -  болт М8, гайка М8, шайба М8)</t>
  </si>
  <si>
    <t>метиз  для крепления  траверса к стене (комплект -  стержень резьбовой М10 1м, гайка М10 - 2 шт., шайба М10 - 2 шт.)</t>
  </si>
  <si>
    <t>метиз для организации точек страховки (комплект - стержень резьбовой М10 1м, рэм гайка М10, гайка М10 - 1 шт., шайба М10 - 1 шт.</t>
  </si>
  <si>
    <t>Всего</t>
  </si>
  <si>
    <t>БЮДЖЕТ ПРОЕКТУ</t>
  </si>
  <si>
    <t>Вартість, грн</t>
  </si>
  <si>
    <t>7.</t>
  </si>
  <si>
    <t>8.</t>
  </si>
  <si>
    <t>9.</t>
  </si>
  <si>
    <t>10.</t>
  </si>
  <si>
    <t>11.</t>
  </si>
  <si>
    <t>РЕМОНТ ПІДЛОГИ У ЗАЛІ</t>
  </si>
  <si>
    <t>метиз для організації точок страховки (комплект - стрижень різьбовий М10 1м, рем гайка М10, гайка М10 - 1 од., шайба М10 - 1 од.)</t>
  </si>
  <si>
    <t>метиз для кріплення траверса до стіни (комплект - стрижень різьбовий М10 1м, гайка М10 - 2 од., шайба М10 - 2 од.)</t>
  </si>
  <si>
    <t>метиз для кріплення настилу на траверс (комплект - болт М8, гайка М8, шайба М8)</t>
  </si>
  <si>
    <r>
      <t>125 м</t>
    </r>
    <r>
      <rPr>
        <sz val="14"/>
        <color theme="1"/>
        <rFont val="Calibri"/>
        <family val="2"/>
        <charset val="204"/>
      </rPr>
      <t>²</t>
    </r>
  </si>
  <si>
    <t>Кіл-ть од.</t>
  </si>
  <si>
    <t>Ціна за од., грн</t>
  </si>
  <si>
    <t>УСЬОГО</t>
  </si>
  <si>
    <t>УСЬОГО РЕМОНТ ПІДЛОГИ</t>
  </si>
  <si>
    <t>ЗАГАЛЬНА ВАРТІСТЬ ПРОЕКТУ</t>
  </si>
  <si>
    <t>СПЕЦІАЛЬНЕ ОБЛАДНАННЯ СТІН</t>
  </si>
  <si>
    <t>Туристичне спорядження</t>
  </si>
  <si>
    <t>Веревка статическая Vento Static 10 100 м</t>
  </si>
  <si>
    <t>Веревка динамическая Rock Empire Focus 10.5WR 60м</t>
  </si>
  <si>
    <t>Спусковое устройство Climbing Technology Otto Medium</t>
  </si>
  <si>
    <t>Спусковое страховочное устройство Petzl Gri-Gri 2</t>
  </si>
  <si>
    <t>Карабин Climbing Technology Pillar TG (автомат)</t>
  </si>
  <si>
    <t>Карабин Climbing Technology Pillar SG цветной (муфта резьба)</t>
  </si>
  <si>
    <t>Страховочная беседка Climbing Technology Explorer</t>
  </si>
  <si>
    <t>Грудная обвязка Венто «Высота 001»</t>
  </si>
  <si>
    <t>Усього</t>
  </si>
  <si>
    <t>12.</t>
  </si>
  <si>
    <t>13.</t>
  </si>
  <si>
    <t>14.</t>
  </si>
  <si>
    <t>15.</t>
  </si>
  <si>
    <t>16.</t>
  </si>
  <si>
    <t>17.</t>
  </si>
  <si>
    <t>18.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</si>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</sst>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/>
    <xf numFmtId="0" fontId="6" fillId="0" borderId="2" xfId="0" applyFont="1" applyBorder="1" applyAlignment="1">
      <alignment wrapText="1"/>
    </xf>
    <xf numFmtId="0" fontId="4" fillId="0" borderId="2" xfId="0" applyFont="1" applyBorder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9" fillId="0" borderId="2" xfId="2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6" xfId="1" applyFont="1" applyBorder="1" applyAlignment="1">
      <alignment horizontal="center" vertical="center"/>
    </xf>
  </cellXfs>
  <cellStyles count="3">
    <cellStyle name="Гиперссылка" xfId="2" builtinId="8"/>
    <cellStyle name="Заголовок 1" xfId="1" builtinId="16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lp.com.ua/product/grudnaya-obvyazka-vento-vysota-001-10534/84" TargetMode="External"/><Relationship Id="rId3" Type="http://schemas.openxmlformats.org/officeDocument/2006/relationships/hyperlink" Target="http://alp.com.ua/product/spuskovoe-ustroystvo-climbing-technology-otto-medium/77" TargetMode="External"/><Relationship Id="rId7" Type="http://schemas.openxmlformats.org/officeDocument/2006/relationships/hyperlink" Target="http://alp.com.ua/product/strahovochnaya-besedka-climbing-technology-explorer-5762/84" TargetMode="External"/><Relationship Id="rId2" Type="http://schemas.openxmlformats.org/officeDocument/2006/relationships/hyperlink" Target="http://alp.com.ua/product/verevka-dinamicheskaya-rock-empire-focus-105wr-60m-6274/93" TargetMode="External"/><Relationship Id="rId1" Type="http://schemas.openxmlformats.org/officeDocument/2006/relationships/hyperlink" Target="http://alp.com.ua/product/verevka-staticheskaya-vento-static-10-100m/93" TargetMode="External"/><Relationship Id="rId6" Type="http://schemas.openxmlformats.org/officeDocument/2006/relationships/hyperlink" Target="http://alp.com.ua/product/karabin-alyuminievyy-climbing-technology-pillar-sg-tsvetnoy/78" TargetMode="External"/><Relationship Id="rId5" Type="http://schemas.openxmlformats.org/officeDocument/2006/relationships/hyperlink" Target="http://alp.com.ua/product/karabin-alyuminievyy-climbing-technology-pillar-tg/78" TargetMode="External"/><Relationship Id="rId4" Type="http://schemas.openxmlformats.org/officeDocument/2006/relationships/hyperlink" Target="http://alp.com.ua/product/spuskovoe-ustroystvo-petzl-gri-gri-2/77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topLeftCell="A24" workbookViewId="0">
      <selection activeCell="E30" sqref="E30"/>
    </sheetView>
  </sheetViews>
  <sheetFormatPr defaultRowHeight="15" x14ac:dyDescent="0.25"/>
  <cols>
    <col min="1" max="1" width="9.140625" style="1"/>
    <col min="2" max="2" width="30.42578125" customWidth="1"/>
    <col min="3" max="3" width="11.5703125" customWidth="1"/>
    <col min="4" max="4" width="14.7109375" customWidth="1"/>
    <col min="5" max="5" width="15.42578125" customWidth="1"/>
  </cols>
  <sheetData>
    <row r="1" spans="1:5" s="8" customFormat="1" ht="63" customHeight="1" x14ac:dyDescent="0.25">
      <c r="A1" s="7"/>
      <c r="B1" s="35" t="s">
        <v>23</v>
      </c>
      <c r="C1" s="35"/>
      <c r="D1" s="35"/>
      <c r="E1" s="35"/>
    </row>
    <row r="2" spans="1:5" ht="39" customHeight="1" x14ac:dyDescent="0.25">
      <c r="A2" s="36" t="s">
        <v>0</v>
      </c>
      <c r="B2" s="36"/>
      <c r="C2" s="36"/>
      <c r="D2" s="36"/>
      <c r="E2" s="36"/>
    </row>
    <row r="3" spans="1:5" ht="37.5" x14ac:dyDescent="0.3">
      <c r="A3" s="13" t="s">
        <v>1</v>
      </c>
      <c r="B3" s="15" t="s">
        <v>2</v>
      </c>
      <c r="C3" s="15" t="s">
        <v>35</v>
      </c>
      <c r="D3" s="15" t="s">
        <v>36</v>
      </c>
      <c r="E3" s="15" t="s">
        <v>24</v>
      </c>
    </row>
    <row r="4" spans="1:5" ht="30" customHeight="1" x14ac:dyDescent="0.3">
      <c r="A4" s="13"/>
      <c r="B4" s="24" t="s">
        <v>30</v>
      </c>
      <c r="C4" s="25"/>
      <c r="D4" s="26"/>
      <c r="E4" s="15"/>
    </row>
    <row r="5" spans="1:5" ht="36" customHeight="1" x14ac:dyDescent="0.3">
      <c r="A5" s="14" t="s">
        <v>3</v>
      </c>
      <c r="B5" s="12" t="s">
        <v>9</v>
      </c>
      <c r="C5" s="14" t="s">
        <v>34</v>
      </c>
      <c r="D5" s="14">
        <v>40</v>
      </c>
      <c r="E5" s="12">
        <v>5000</v>
      </c>
    </row>
    <row r="6" spans="1:5" ht="34.5" customHeight="1" x14ac:dyDescent="0.3">
      <c r="A6" s="14" t="s">
        <v>4</v>
      </c>
      <c r="B6" s="12" t="s">
        <v>10</v>
      </c>
      <c r="C6" s="12"/>
      <c r="D6" s="14">
        <v>75</v>
      </c>
      <c r="E6" s="12">
        <v>9375</v>
      </c>
    </row>
    <row r="7" spans="1:5" ht="28.5" customHeight="1" x14ac:dyDescent="0.3">
      <c r="A7" s="14" t="s">
        <v>5</v>
      </c>
      <c r="B7" s="12" t="s">
        <v>11</v>
      </c>
      <c r="C7" s="12"/>
      <c r="D7" s="14">
        <v>70</v>
      </c>
      <c r="E7" s="12">
        <v>8750</v>
      </c>
    </row>
    <row r="8" spans="1:5" ht="40.5" customHeight="1" x14ac:dyDescent="0.3">
      <c r="A8" s="14" t="s">
        <v>6</v>
      </c>
      <c r="B8" s="12" t="s">
        <v>12</v>
      </c>
      <c r="C8" s="12"/>
      <c r="D8" s="14">
        <v>65</v>
      </c>
      <c r="E8" s="12">
        <v>8125</v>
      </c>
    </row>
    <row r="9" spans="1:5" ht="70.5" customHeight="1" x14ac:dyDescent="0.3">
      <c r="A9" s="14" t="s">
        <v>7</v>
      </c>
      <c r="B9" s="12" t="s">
        <v>14</v>
      </c>
      <c r="C9" s="12"/>
      <c r="D9" s="14">
        <v>380</v>
      </c>
      <c r="E9" s="12">
        <v>47500</v>
      </c>
    </row>
    <row r="10" spans="1:5" ht="24" customHeight="1" x14ac:dyDescent="0.3">
      <c r="A10" s="14" t="s">
        <v>8</v>
      </c>
      <c r="B10" s="12" t="s">
        <v>13</v>
      </c>
      <c r="C10" s="12"/>
      <c r="D10" s="12"/>
      <c r="E10" s="12">
        <v>6250</v>
      </c>
    </row>
    <row r="11" spans="1:5" ht="18.75" x14ac:dyDescent="0.3">
      <c r="A11" s="14"/>
      <c r="B11" s="30" t="s">
        <v>38</v>
      </c>
      <c r="C11" s="31"/>
      <c r="D11" s="31"/>
      <c r="E11" s="16">
        <f>SUM(E5:E10)</f>
        <v>85000</v>
      </c>
    </row>
    <row r="12" spans="1:5" ht="33.75" customHeight="1" x14ac:dyDescent="0.3">
      <c r="A12" s="14"/>
      <c r="B12" s="27" t="s">
        <v>40</v>
      </c>
      <c r="C12" s="28"/>
      <c r="D12" s="28"/>
      <c r="E12" s="29"/>
    </row>
    <row r="13" spans="1:5" ht="25.5" customHeight="1" x14ac:dyDescent="0.25">
      <c r="A13" s="17" t="s">
        <v>25</v>
      </c>
      <c r="B13" s="17" t="s">
        <v>17</v>
      </c>
      <c r="C13" s="17">
        <v>185.1</v>
      </c>
      <c r="D13" s="17">
        <v>34</v>
      </c>
      <c r="E13" s="18">
        <v>6293.4</v>
      </c>
    </row>
    <row r="14" spans="1:5" ht="26.25" customHeight="1" x14ac:dyDescent="0.25">
      <c r="A14" s="17" t="s">
        <v>26</v>
      </c>
      <c r="B14" s="17" t="s">
        <v>18</v>
      </c>
      <c r="C14" s="17">
        <f>48.9+4</f>
        <v>52.9</v>
      </c>
      <c r="D14" s="17">
        <v>30</v>
      </c>
      <c r="E14" s="18">
        <f>PRODUCT(C14,D14)</f>
        <v>1587</v>
      </c>
    </row>
    <row r="15" spans="1:5" ht="89.25" customHeight="1" x14ac:dyDescent="0.25">
      <c r="A15" s="19" t="s">
        <v>27</v>
      </c>
      <c r="B15" s="20" t="s">
        <v>33</v>
      </c>
      <c r="C15" s="17">
        <f>652+52</f>
        <v>704</v>
      </c>
      <c r="D15" s="17">
        <v>4.5</v>
      </c>
      <c r="E15" s="18">
        <f>PRODUCT(C15:D15)</f>
        <v>3168</v>
      </c>
    </row>
    <row r="16" spans="1:5" ht="120.75" customHeight="1" x14ac:dyDescent="0.25">
      <c r="A16" s="19" t="s">
        <v>28</v>
      </c>
      <c r="B16" s="17" t="s">
        <v>32</v>
      </c>
      <c r="C16" s="17">
        <v>104</v>
      </c>
      <c r="D16" s="17">
        <v>30</v>
      </c>
      <c r="E16" s="18">
        <f>PRODUCT(C16:D16)</f>
        <v>3120</v>
      </c>
    </row>
    <row r="17" spans="1:5" ht="126" customHeight="1" x14ac:dyDescent="0.25">
      <c r="A17" s="19" t="s">
        <v>29</v>
      </c>
      <c r="B17" s="17" t="s">
        <v>31</v>
      </c>
      <c r="C17" s="17">
        <v>30</v>
      </c>
      <c r="D17" s="17">
        <v>23</v>
      </c>
      <c r="E17" s="18">
        <f>PRODUCT(C17:D17)</f>
        <v>690</v>
      </c>
    </row>
    <row r="18" spans="1:5" ht="15.75" x14ac:dyDescent="0.25">
      <c r="A18" s="3"/>
      <c r="B18" s="2"/>
      <c r="C18" s="2"/>
      <c r="D18" s="9" t="s">
        <v>37</v>
      </c>
      <c r="E18" s="10">
        <f>SUM(E13:E17)</f>
        <v>14858.4</v>
      </c>
    </row>
    <row r="19" spans="1:5" ht="21" customHeight="1" x14ac:dyDescent="0.25">
      <c r="A19" s="17"/>
      <c r="B19" s="24" t="s">
        <v>41</v>
      </c>
      <c r="C19" s="25"/>
      <c r="D19" s="25"/>
      <c r="E19" s="26"/>
    </row>
    <row r="20" spans="1:5" ht="37.5" x14ac:dyDescent="0.25">
      <c r="A20" s="17" t="s">
        <v>51</v>
      </c>
      <c r="B20" s="23" t="s">
        <v>42</v>
      </c>
      <c r="C20" s="17">
        <v>2</v>
      </c>
      <c r="D20" s="21">
        <v>5600</v>
      </c>
      <c r="E20" s="17">
        <f t="shared" ref="E20:E27" si="0">PRODUCT(C20:D20)</f>
        <v>11200</v>
      </c>
    </row>
    <row r="21" spans="1:5" ht="56.25" x14ac:dyDescent="0.25">
      <c r="A21" s="17" t="s">
        <v>52</v>
      </c>
      <c r="B21" s="23" t="s">
        <v>43</v>
      </c>
      <c r="C21" s="17">
        <v>1</v>
      </c>
      <c r="D21" s="21">
        <v>4584</v>
      </c>
      <c r="E21" s="17">
        <f t="shared" si="0"/>
        <v>4584</v>
      </c>
    </row>
    <row r="22" spans="1:5" ht="56.25" x14ac:dyDescent="0.25">
      <c r="A22" s="17" t="s">
        <v>53</v>
      </c>
      <c r="B22" s="23" t="s">
        <v>44</v>
      </c>
      <c r="C22" s="17">
        <v>6</v>
      </c>
      <c r="D22" s="21">
        <v>288</v>
      </c>
      <c r="E22" s="17">
        <f t="shared" si="0"/>
        <v>1728</v>
      </c>
    </row>
    <row r="23" spans="1:5" ht="75" x14ac:dyDescent="0.25">
      <c r="A23" s="17" t="s">
        <v>54</v>
      </c>
      <c r="B23" s="23" t="s">
        <v>45</v>
      </c>
      <c r="C23" s="17">
        <v>1</v>
      </c>
      <c r="D23" s="21">
        <v>2678</v>
      </c>
      <c r="E23" s="17">
        <f t="shared" si="0"/>
        <v>2678</v>
      </c>
    </row>
    <row r="24" spans="1:5" ht="56.25" x14ac:dyDescent="0.25">
      <c r="A24" s="17" t="s">
        <v>55</v>
      </c>
      <c r="B24" s="23" t="s">
        <v>46</v>
      </c>
      <c r="C24" s="17">
        <v>100</v>
      </c>
      <c r="D24" s="21">
        <v>386</v>
      </c>
      <c r="E24" s="17">
        <f t="shared" si="0"/>
        <v>38600</v>
      </c>
    </row>
    <row r="25" spans="1:5" ht="56.25" x14ac:dyDescent="0.25">
      <c r="A25" s="17" t="s">
        <v>56</v>
      </c>
      <c r="B25" s="23" t="s">
        <v>47</v>
      </c>
      <c r="C25" s="17">
        <v>100</v>
      </c>
      <c r="D25" s="21">
        <v>288</v>
      </c>
      <c r="E25" s="17">
        <f t="shared" si="0"/>
        <v>28800</v>
      </c>
    </row>
    <row r="26" spans="1:5" ht="56.25" x14ac:dyDescent="0.25">
      <c r="A26" s="17" t="s">
        <v>57</v>
      </c>
      <c r="B26" s="23" t="s">
        <v>48</v>
      </c>
      <c r="C26" s="17">
        <v>6</v>
      </c>
      <c r="D26" s="21">
        <v>1230</v>
      </c>
      <c r="E26" s="17">
        <f t="shared" si="0"/>
        <v>7380</v>
      </c>
    </row>
    <row r="27" spans="1:5" ht="37.5" x14ac:dyDescent="0.25">
      <c r="A27" s="17" t="s">
        <v>58</v>
      </c>
      <c r="B27" s="23" t="s">
        <v>49</v>
      </c>
      <c r="C27" s="17">
        <v>6</v>
      </c>
      <c r="D27" s="21">
        <v>523</v>
      </c>
      <c r="E27" s="17">
        <f t="shared" si="0"/>
        <v>3138</v>
      </c>
    </row>
    <row r="28" spans="1:5" ht="18.75" x14ac:dyDescent="0.25">
      <c r="A28" s="17"/>
      <c r="B28" s="18"/>
      <c r="C28" s="18"/>
      <c r="D28" s="22" t="s">
        <v>50</v>
      </c>
      <c r="E28" s="22">
        <f>SUM(E20:E27)</f>
        <v>98108</v>
      </c>
    </row>
    <row r="29" spans="1:5" x14ac:dyDescent="0.25">
      <c r="A29" s="3"/>
      <c r="B29" s="2"/>
      <c r="C29" s="2"/>
      <c r="D29" s="2"/>
      <c r="E29" s="2"/>
    </row>
    <row r="30" spans="1:5" ht="18.75" x14ac:dyDescent="0.3">
      <c r="A30" s="3"/>
      <c r="B30" s="32" t="s">
        <v>39</v>
      </c>
      <c r="C30" s="33"/>
      <c r="D30" s="34"/>
      <c r="E30" s="11">
        <f>SUM(E11,E18,E28)</f>
        <v>197966.4</v>
      </c>
    </row>
  </sheetData>
  <mergeCells count="7">
    <mergeCell ref="B4:D4"/>
    <mergeCell ref="B12:E12"/>
    <mergeCell ref="B11:D11"/>
    <mergeCell ref="B30:D30"/>
    <mergeCell ref="B1:E1"/>
    <mergeCell ref="A2:E2"/>
    <mergeCell ref="B19:E19"/>
  </mergeCells>
  <hyperlinks>
    <hyperlink ref="B20" r:id="rId1"/>
    <hyperlink ref="B21" r:id="rId2"/>
    <hyperlink ref="B22" r:id="rId3"/>
    <hyperlink ref="B23" r:id="rId4"/>
    <hyperlink ref="B24" r:id="rId5"/>
    <hyperlink ref="B25" r:id="rId6"/>
    <hyperlink ref="B26" r:id="rId7"/>
    <hyperlink ref="B27" r:id="rId8"/>
  </hyperlinks>
  <pageMargins left="1.1811023622047245" right="0.98425196850393704" top="0.98425196850393704" bottom="0.98425196850393704" header="0.51181102362204722" footer="0.51181102362204722"/>
  <pageSetup paperSize="9" scale="80" orientation="portrait" horizontalDpi="4294967294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>
      <selection activeCell="D9" sqref="D9"/>
    </sheetView>
  </sheetViews>
  <sheetFormatPr defaultRowHeight="15" x14ac:dyDescent="0.25"/>
  <cols>
    <col min="1" max="1" width="25.5703125" customWidth="1"/>
    <col min="2" max="2" width="18.85546875" customWidth="1"/>
    <col min="3" max="3" width="16.85546875" customWidth="1"/>
  </cols>
  <sheetData>
    <row r="2" spans="1:4" ht="30" x14ac:dyDescent="0.25">
      <c r="A2" s="4"/>
      <c r="B2" s="4" t="s">
        <v>15</v>
      </c>
      <c r="C2" s="4" t="s">
        <v>16</v>
      </c>
      <c r="D2" s="6"/>
    </row>
    <row r="3" spans="1:4" x14ac:dyDescent="0.25">
      <c r="A3" s="4" t="s">
        <v>17</v>
      </c>
      <c r="B3" s="4">
        <f>117.1+68</f>
        <v>185.1</v>
      </c>
      <c r="C3" s="4">
        <v>34</v>
      </c>
      <c r="D3" s="6">
        <f>PRODUCT(B3,C3)</f>
        <v>6293.4</v>
      </c>
    </row>
    <row r="4" spans="1:4" x14ac:dyDescent="0.25">
      <c r="A4" s="4" t="s">
        <v>18</v>
      </c>
      <c r="B4" s="4">
        <f>48.9+4</f>
        <v>52.9</v>
      </c>
      <c r="C4" s="4">
        <v>30</v>
      </c>
      <c r="D4" s="6">
        <f>PRODUCT(B4,C4)</f>
        <v>1587</v>
      </c>
    </row>
    <row r="5" spans="1:4" ht="60" x14ac:dyDescent="0.25">
      <c r="A5" s="5" t="s">
        <v>19</v>
      </c>
      <c r="B5" s="4">
        <f>652+52</f>
        <v>704</v>
      </c>
      <c r="C5" s="4">
        <v>4.5</v>
      </c>
      <c r="D5" s="6">
        <f>PRODUCT(B5:C5)</f>
        <v>3168</v>
      </c>
    </row>
    <row r="6" spans="1:4" ht="90" x14ac:dyDescent="0.25">
      <c r="A6" s="4" t="s">
        <v>20</v>
      </c>
      <c r="B6" s="4">
        <v>104</v>
      </c>
      <c r="C6" s="4">
        <v>30</v>
      </c>
      <c r="D6" s="6">
        <f>PRODUCT(B6:C6)</f>
        <v>3120</v>
      </c>
    </row>
    <row r="7" spans="1:4" ht="90" x14ac:dyDescent="0.25">
      <c r="A7" s="4" t="s">
        <v>21</v>
      </c>
      <c r="B7" s="4">
        <v>30</v>
      </c>
      <c r="C7" s="4">
        <v>23</v>
      </c>
      <c r="D7" s="6">
        <f>PRODUCT(B7:C7)</f>
        <v>690</v>
      </c>
    </row>
    <row r="8" spans="1:4" x14ac:dyDescent="0.25">
      <c r="A8" s="6"/>
      <c r="B8" s="6"/>
      <c r="C8" s="6"/>
      <c r="D8" s="6"/>
    </row>
    <row r="9" spans="1:4" x14ac:dyDescent="0.25">
      <c r="A9" s="6"/>
      <c r="B9" s="6"/>
      <c r="C9" s="6" t="s">
        <v>22</v>
      </c>
      <c r="D9" s="6">
        <f>SUM(D3:D7)</f>
        <v>14858.4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2017-08-09T09:39:40Z</dcterms:modified>
</cp:coreProperties>
</file>