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Ы\Купальські вечорниці\"/>
    </mc:Choice>
  </mc:AlternateContent>
  <bookViews>
    <workbookView xWindow="0" yWindow="0" windowWidth="28800" windowHeight="12210"/>
  </bookViews>
  <sheets>
    <sheet name="sich" sheetId="1" r:id="rId1"/>
  </sheets>
  <calcPr calcId="171027"/>
</workbook>
</file>

<file path=xl/calcChain.xml><?xml version="1.0" encoding="utf-8"?>
<calcChain xmlns="http://schemas.openxmlformats.org/spreadsheetml/2006/main">
  <c r="F18" i="1" l="1"/>
  <c r="F40" i="1" l="1"/>
  <c r="F41" i="1"/>
  <c r="F39" i="1"/>
  <c r="F37" i="1"/>
  <c r="F36" i="1"/>
  <c r="F35" i="1"/>
  <c r="F34" i="1"/>
  <c r="F32" i="1"/>
  <c r="F29" i="1"/>
  <c r="F24" i="1"/>
  <c r="F43" i="1" l="1"/>
  <c r="F12" i="1"/>
  <c r="F38" i="1"/>
  <c r="F6" i="1"/>
  <c r="F10" i="1" l="1"/>
  <c r="F9" i="1"/>
  <c r="F30" i="1"/>
  <c r="F17" i="1"/>
  <c r="F11" i="1"/>
  <c r="F16" i="1"/>
  <c r="F15" i="1"/>
  <c r="F14" i="1"/>
  <c r="F13" i="1"/>
  <c r="F8" i="1"/>
  <c r="F7" i="1"/>
</calcChain>
</file>

<file path=xl/sharedStrings.xml><?xml version="1.0" encoding="utf-8"?>
<sst xmlns="http://schemas.openxmlformats.org/spreadsheetml/2006/main" count="120" uniqueCount="74">
  <si>
    <t>№ з/п</t>
  </si>
  <si>
    <t>Стаття витрат</t>
  </si>
  <si>
    <t>Кількість, од.</t>
  </si>
  <si>
    <t>Всього необхідно за статтею (грн.)</t>
  </si>
  <si>
    <t xml:space="preserve">Примітки </t>
  </si>
  <si>
    <t xml:space="preserve">Декорація </t>
  </si>
  <si>
    <t>Послуги міського і мобільного зв'язку  за 1 місяць підготовки</t>
  </si>
  <si>
    <t>Ширма</t>
  </si>
  <si>
    <t>Стойки для одягу в оренду</t>
  </si>
  <si>
    <t xml:space="preserve">Бренд-волл з декором </t>
  </si>
  <si>
    <t xml:space="preserve">Костюми для аніматорів </t>
  </si>
  <si>
    <t xml:space="preserve">Рекламна поліграфія </t>
  </si>
  <si>
    <t xml:space="preserve">Шатер білого кольору 4 * 4 </t>
  </si>
  <si>
    <t xml:space="preserve">Стільці </t>
  </si>
  <si>
    <t xml:space="preserve">Столи банкетнi - 2 м  </t>
  </si>
  <si>
    <t xml:space="preserve">Столи -2м </t>
  </si>
  <si>
    <t xml:space="preserve">Флаштог ч- 3м </t>
  </si>
  <si>
    <t xml:space="preserve">Кабіни Біо-туалету </t>
  </si>
  <si>
    <t xml:space="preserve">Ленти для прикрашання Купальського дерева </t>
  </si>
  <si>
    <t xml:space="preserve">Опора з екраном 3 * 6 та монітор з проектором </t>
  </si>
  <si>
    <t>Генератор туману, Дим машина</t>
  </si>
  <si>
    <t xml:space="preserve">Транспорт </t>
  </si>
  <si>
    <t xml:space="preserve">Прибирання сцени </t>
  </si>
  <si>
    <t xml:space="preserve">Вино </t>
  </si>
  <si>
    <t xml:space="preserve">Кенди-бар </t>
  </si>
  <si>
    <t xml:space="preserve">Вода, напої </t>
  </si>
  <si>
    <t>Дизайн. Підготовка рекламно-друкованих матеріалів</t>
  </si>
  <si>
    <t>Реклама на Facebook</t>
  </si>
  <si>
    <t xml:space="preserve"> Бюджет проекту становить </t>
  </si>
  <si>
    <t>Непередбачені витрати 20%</t>
  </si>
  <si>
    <t>Сіті-лайти</t>
  </si>
  <si>
    <t xml:space="preserve">Організація виступу ведучiх </t>
  </si>
  <si>
    <t xml:space="preserve">Організація виступу діджея </t>
  </si>
  <si>
    <t>Організація показу дизайнерів</t>
  </si>
  <si>
    <t>Оренда декора</t>
  </si>
  <si>
    <t xml:space="preserve">Організація виступу хору </t>
  </si>
  <si>
    <t>Організація виступу танцюристів</t>
  </si>
  <si>
    <t>Організація виступу вокалістів</t>
  </si>
  <si>
    <t>Організація фотосессіі</t>
  </si>
  <si>
    <t>Відео-ролік</t>
  </si>
  <si>
    <t xml:space="preserve">Організація виступу Театру Вогню  </t>
  </si>
  <si>
    <t xml:space="preserve">Організація Майстер-класів:
 З плетіння купальських вінків
</t>
  </si>
  <si>
    <t>Організація виготовлення ляльок-мотанок з сіна</t>
  </si>
  <si>
    <t xml:space="preserve">Організація плетіння кіс стрічками </t>
  </si>
  <si>
    <t xml:space="preserve">Організація показу  бойового мистецтва українського козацтва </t>
  </si>
  <si>
    <t xml:space="preserve">Організація показу Ковальського шоу коваля Талисмана </t>
  </si>
  <si>
    <t>Режисерсько-постановочна організація шоу</t>
  </si>
  <si>
    <t>Подіум-сцена висота 1м * ширина 3м * довжина 15 м</t>
  </si>
  <si>
    <t>Сценічна ферма</t>
  </si>
  <si>
    <t>Звукове обладнання</t>
  </si>
  <si>
    <t xml:space="preserve"> Tx2152 + 2181 акустична система 10кВт</t>
  </si>
  <si>
    <t>Мікрофон sennheiser g2 ew100</t>
  </si>
  <si>
    <t>Стойка мікрофонна</t>
  </si>
  <si>
    <t>Світлове обладнання</t>
  </si>
  <si>
    <t>LED wash 109x3 zoom (динамічний)</t>
  </si>
  <si>
    <t>Beam f230 (динамічний)</t>
  </si>
  <si>
    <t>Led par 54x3w (статичний, заливний)</t>
  </si>
  <si>
    <t xml:space="preserve"> Сценічна ферма</t>
  </si>
  <si>
    <t>Сценічний галогенний прожектор</t>
  </si>
  <si>
    <t>Вартість, грн за од.</t>
  </si>
  <si>
    <t>Одиниця виміру</t>
  </si>
  <si>
    <t>шт</t>
  </si>
  <si>
    <t>місяць</t>
  </si>
  <si>
    <t xml:space="preserve">Квiти польовi для плетіння вінків </t>
  </si>
  <si>
    <t>м</t>
  </si>
  <si>
    <t>комплект</t>
  </si>
  <si>
    <t>год</t>
  </si>
  <si>
    <t>Організація виступу скрипаля</t>
  </si>
  <si>
    <t>бут</t>
  </si>
  <si>
    <t>Сіно</t>
  </si>
  <si>
    <t>пак</t>
  </si>
  <si>
    <t>Всьго</t>
  </si>
  <si>
    <t>Сцена-платформа  4x3</t>
  </si>
  <si>
    <t>Сцена 8х4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</si>
</sst>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9" fillId="2" borderId="3" applyNumberFormat="0">
      <alignment horizontal="center" vertical="center"/>
    </xf>
    <xf numFmtId="44" fontId="9" fillId="2" borderId="3" applyNumberFormat="0">
      <alignment horizontal="center" vertical="center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Border="1" applyAlignment="1">
      <alignment vertical="center" wrapText="1"/>
    </xf>
    <xf numFmtId="0" fontId="3" fillId="0" borderId="0" xfId="0" applyFont="1"/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2" borderId="3" xfId="3" applyNumberFormat="1">
      <alignment horizontal="center" vertical="center"/>
    </xf>
    <xf numFmtId="0" fontId="9" fillId="2" borderId="3" xfId="2" applyNumberFormat="1" applyFont="1" applyFill="1" applyBorder="1" applyAlignment="1">
      <alignment horizontal="center" vertical="center"/>
    </xf>
    <xf numFmtId="0" fontId="9" fillId="2" borderId="3" xfId="4" applyNumberFormat="1">
      <alignment horizontal="center" vertical="center"/>
    </xf>
    <xf numFmtId="0" fontId="0" fillId="0" borderId="0" xfId="0" applyAlignment="1">
      <alignment horizontal="center" vertical="center" shrinkToFit="1" readingOrder="1"/>
    </xf>
    <xf numFmtId="0" fontId="1" fillId="0" borderId="1" xfId="0" applyFont="1" applyBorder="1" applyAlignment="1">
      <alignment horizontal="center" vertical="center" readingOrder="1"/>
    </xf>
    <xf numFmtId="0" fontId="3" fillId="0" borderId="4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readingOrder="1"/>
    </xf>
    <xf numFmtId="4" fontId="9" fillId="2" borderId="3" xfId="4" applyNumberForma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readingOrder="1"/>
    </xf>
  </cellXfs>
  <cellStyles count="5">
    <cellStyle name="Гиперссылка" xfId="1" builtinId="8"/>
    <cellStyle name="Денежный" xfId="2" builtinId="4"/>
    <cellStyle name="Обычный" xfId="0" builtinId="0"/>
    <cellStyle name="Стиль 1" xfId="3"/>
    <cellStyle name="Стил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37" workbookViewId="0">
      <selection activeCell="F61" sqref="F61"/>
    </sheetView>
  </sheetViews>
  <sheetFormatPr defaultRowHeight="15" x14ac:dyDescent="0.25"/>
  <cols>
    <col min="1" max="1" width="4.28515625" customWidth="1"/>
    <col min="2" max="2" width="69.7109375" customWidth="1"/>
    <col min="3" max="4" width="27.42578125" customWidth="1"/>
    <col min="5" max="5" width="21.140625" customWidth="1"/>
    <col min="6" max="6" width="22.42578125" customWidth="1"/>
    <col min="7" max="7" width="51.5703125" customWidth="1"/>
  </cols>
  <sheetData>
    <row r="1" spans="1:7" ht="28.5" x14ac:dyDescent="0.25">
      <c r="A1" s="1" t="s">
        <v>0</v>
      </c>
      <c r="B1" s="1" t="s">
        <v>1</v>
      </c>
      <c r="C1" s="1" t="s">
        <v>59</v>
      </c>
      <c r="D1" s="1" t="s">
        <v>60</v>
      </c>
      <c r="E1" s="1" t="s">
        <v>2</v>
      </c>
      <c r="F1" s="1" t="s">
        <v>3</v>
      </c>
      <c r="G1" s="1" t="s">
        <v>4</v>
      </c>
    </row>
    <row r="2" spans="1:7" x14ac:dyDescent="0.25">
      <c r="A2" s="2">
        <v>1</v>
      </c>
      <c r="B2" s="3" t="s">
        <v>5</v>
      </c>
      <c r="C2" s="2">
        <v>1700</v>
      </c>
      <c r="D2" s="2" t="s">
        <v>61</v>
      </c>
      <c r="E2" s="2">
        <v>3</v>
      </c>
      <c r="F2" s="4">
        <v>5100</v>
      </c>
      <c r="G2" s="5"/>
    </row>
    <row r="3" spans="1:7" x14ac:dyDescent="0.25">
      <c r="A3" s="2">
        <v>2</v>
      </c>
      <c r="B3" s="3" t="s">
        <v>6</v>
      </c>
      <c r="C3" s="2">
        <v>120</v>
      </c>
      <c r="D3" s="2" t="s">
        <v>62</v>
      </c>
      <c r="E3" s="2">
        <v>1</v>
      </c>
      <c r="F3" s="4">
        <v>120</v>
      </c>
      <c r="G3" s="5"/>
    </row>
    <row r="4" spans="1:7" x14ac:dyDescent="0.25">
      <c r="A4" s="2">
        <v>3</v>
      </c>
      <c r="B4" s="3" t="s">
        <v>7</v>
      </c>
      <c r="C4" s="2">
        <v>1000</v>
      </c>
      <c r="D4" s="2" t="s">
        <v>61</v>
      </c>
      <c r="E4" s="2">
        <v>3</v>
      </c>
      <c r="F4" s="4">
        <v>3000</v>
      </c>
      <c r="G4" s="6"/>
    </row>
    <row r="5" spans="1:7" x14ac:dyDescent="0.25">
      <c r="A5" s="2">
        <v>4</v>
      </c>
      <c r="B5" s="3" t="s">
        <v>8</v>
      </c>
      <c r="C5" s="2">
        <v>200</v>
      </c>
      <c r="D5" s="2" t="s">
        <v>61</v>
      </c>
      <c r="E5" s="2">
        <v>6</v>
      </c>
      <c r="F5" s="4">
        <v>1200</v>
      </c>
      <c r="G5" s="6"/>
    </row>
    <row r="6" spans="1:7" x14ac:dyDescent="0.25">
      <c r="A6" s="2">
        <v>5</v>
      </c>
      <c r="B6" s="3" t="s">
        <v>9</v>
      </c>
      <c r="C6" s="2">
        <v>3300</v>
      </c>
      <c r="D6" s="2" t="s">
        <v>61</v>
      </c>
      <c r="E6" s="2">
        <v>1</v>
      </c>
      <c r="F6" s="4">
        <f>C6*E6</f>
        <v>3300</v>
      </c>
      <c r="G6" s="6"/>
    </row>
    <row r="7" spans="1:7" x14ac:dyDescent="0.25">
      <c r="A7" s="2">
        <v>6</v>
      </c>
      <c r="B7" s="3" t="s">
        <v>10</v>
      </c>
      <c r="C7" s="2">
        <v>200</v>
      </c>
      <c r="D7" s="2" t="s">
        <v>61</v>
      </c>
      <c r="E7" s="2">
        <v>8</v>
      </c>
      <c r="F7" s="4">
        <f t="shared" ref="F7:F11" si="0">C7*E7</f>
        <v>1600</v>
      </c>
      <c r="G7" s="7"/>
    </row>
    <row r="8" spans="1:7" x14ac:dyDescent="0.25">
      <c r="A8" s="2">
        <v>7</v>
      </c>
      <c r="B8" s="3" t="s">
        <v>11</v>
      </c>
      <c r="C8" s="2">
        <v>1.5</v>
      </c>
      <c r="D8" s="2" t="s">
        <v>61</v>
      </c>
      <c r="E8" s="2">
        <v>2000</v>
      </c>
      <c r="F8" s="4">
        <f t="shared" si="0"/>
        <v>3000</v>
      </c>
      <c r="G8" s="5"/>
    </row>
    <row r="9" spans="1:7" s="14" customFormat="1" x14ac:dyDescent="0.25">
      <c r="A9" s="13">
        <v>8</v>
      </c>
      <c r="B9" s="15" t="s">
        <v>12</v>
      </c>
      <c r="C9" s="12">
        <v>500</v>
      </c>
      <c r="D9" s="12" t="s">
        <v>61</v>
      </c>
      <c r="E9" s="12">
        <v>6</v>
      </c>
      <c r="F9" s="12">
        <f t="shared" si="0"/>
        <v>3000</v>
      </c>
      <c r="G9" s="5"/>
    </row>
    <row r="10" spans="1:7" x14ac:dyDescent="0.25">
      <c r="A10" s="2">
        <v>9</v>
      </c>
      <c r="B10" s="3" t="s">
        <v>13</v>
      </c>
      <c r="C10" s="2">
        <v>300</v>
      </c>
      <c r="D10" s="2" t="s">
        <v>61</v>
      </c>
      <c r="E10" s="2">
        <v>20</v>
      </c>
      <c r="F10" s="12">
        <f t="shared" si="0"/>
        <v>6000</v>
      </c>
      <c r="G10" s="6"/>
    </row>
    <row r="11" spans="1:7" x14ac:dyDescent="0.25">
      <c r="A11" s="2">
        <v>10</v>
      </c>
      <c r="B11" s="3" t="s">
        <v>14</v>
      </c>
      <c r="C11" s="10">
        <v>300</v>
      </c>
      <c r="D11" s="10" t="s">
        <v>61</v>
      </c>
      <c r="E11" s="10">
        <v>4</v>
      </c>
      <c r="F11" s="4">
        <f t="shared" si="0"/>
        <v>1200</v>
      </c>
      <c r="G11" s="16"/>
    </row>
    <row r="12" spans="1:7" ht="15.75" x14ac:dyDescent="0.25">
      <c r="A12" s="2">
        <v>11</v>
      </c>
      <c r="B12" s="20" t="s">
        <v>15</v>
      </c>
      <c r="C12" s="28">
        <v>200</v>
      </c>
      <c r="D12" s="34" t="s">
        <v>61</v>
      </c>
      <c r="E12" s="27">
        <v>10</v>
      </c>
      <c r="F12" s="23">
        <f>SUM(2000)</f>
        <v>2000</v>
      </c>
      <c r="G12" s="6"/>
    </row>
    <row r="13" spans="1:7" s="17" customFormat="1" x14ac:dyDescent="0.25">
      <c r="A13" s="2">
        <v>12</v>
      </c>
      <c r="B13" s="3" t="s">
        <v>16</v>
      </c>
      <c r="C13" s="2">
        <v>100</v>
      </c>
      <c r="D13" s="2" t="s">
        <v>61</v>
      </c>
      <c r="E13" s="2">
        <v>6</v>
      </c>
      <c r="F13" s="4">
        <f>C13*E13</f>
        <v>600</v>
      </c>
      <c r="G13" s="18"/>
    </row>
    <row r="14" spans="1:7" s="17" customFormat="1" x14ac:dyDescent="0.25">
      <c r="A14" s="2">
        <v>13</v>
      </c>
      <c r="B14" s="11" t="s">
        <v>17</v>
      </c>
      <c r="C14" s="2">
        <v>220</v>
      </c>
      <c r="D14" s="2" t="s">
        <v>61</v>
      </c>
      <c r="E14" s="2">
        <v>5</v>
      </c>
      <c r="F14" s="4">
        <f>C14*E14</f>
        <v>1100</v>
      </c>
      <c r="G14" s="5"/>
    </row>
    <row r="15" spans="1:7" s="17" customFormat="1" ht="15.75" x14ac:dyDescent="0.25">
      <c r="A15" s="2">
        <v>14</v>
      </c>
      <c r="B15" s="11" t="s">
        <v>63</v>
      </c>
      <c r="C15" s="2">
        <v>5</v>
      </c>
      <c r="D15" s="2" t="s">
        <v>61</v>
      </c>
      <c r="E15" s="2">
        <v>2000</v>
      </c>
      <c r="F15" s="4">
        <f>C15*E15</f>
        <v>10000</v>
      </c>
      <c r="G15" s="19"/>
    </row>
    <row r="16" spans="1:7" s="17" customFormat="1" x14ac:dyDescent="0.25">
      <c r="A16" s="2">
        <v>15</v>
      </c>
      <c r="B16" s="11" t="s">
        <v>34</v>
      </c>
      <c r="C16" s="2">
        <v>1000</v>
      </c>
      <c r="D16" s="2" t="s">
        <v>61</v>
      </c>
      <c r="E16" s="2">
        <v>3</v>
      </c>
      <c r="F16" s="4">
        <f>C16*E16</f>
        <v>3000</v>
      </c>
      <c r="G16" s="11"/>
    </row>
    <row r="17" spans="1:7" ht="15.75" x14ac:dyDescent="0.25">
      <c r="A17" s="2">
        <v>16</v>
      </c>
      <c r="B17" s="7" t="s">
        <v>18</v>
      </c>
      <c r="C17" s="10">
        <v>5</v>
      </c>
      <c r="D17" s="10" t="s">
        <v>64</v>
      </c>
      <c r="E17" s="10">
        <v>100</v>
      </c>
      <c r="F17" s="4">
        <f t="shared" ref="F17:F30" si="1">C17*E17</f>
        <v>500</v>
      </c>
      <c r="G17" s="8"/>
    </row>
    <row r="18" spans="1:7" ht="15.75" x14ac:dyDescent="0.25">
      <c r="A18" s="2">
        <v>17</v>
      </c>
      <c r="B18" s="7" t="s">
        <v>72</v>
      </c>
      <c r="C18" s="10">
        <v>1800</v>
      </c>
      <c r="D18" s="10" t="s">
        <v>65</v>
      </c>
      <c r="E18" s="10">
        <v>1</v>
      </c>
      <c r="F18" s="4">
        <f t="shared" si="1"/>
        <v>1800</v>
      </c>
      <c r="G18" s="8"/>
    </row>
    <row r="19" spans="1:7" ht="15.75" x14ac:dyDescent="0.25">
      <c r="A19" s="2">
        <v>18</v>
      </c>
      <c r="B19" s="7" t="s">
        <v>73</v>
      </c>
      <c r="C19" s="10">
        <v>14000</v>
      </c>
      <c r="D19" s="10" t="s">
        <v>65</v>
      </c>
      <c r="E19" s="10">
        <v>1</v>
      </c>
      <c r="F19" s="4">
        <v>14000</v>
      </c>
      <c r="G19" s="8"/>
    </row>
    <row r="20" spans="1:7" ht="15.75" x14ac:dyDescent="0.25">
      <c r="A20" s="2">
        <v>19</v>
      </c>
      <c r="B20" s="7" t="s">
        <v>47</v>
      </c>
      <c r="C20" s="10">
        <v>7200</v>
      </c>
      <c r="D20" s="10" t="s">
        <v>65</v>
      </c>
      <c r="E20" s="10">
        <v>1</v>
      </c>
      <c r="F20" s="4">
        <v>7200</v>
      </c>
      <c r="G20" s="8"/>
    </row>
    <row r="21" spans="1:7" ht="15.75" x14ac:dyDescent="0.25">
      <c r="A21" s="2">
        <v>20</v>
      </c>
      <c r="B21" s="7" t="s">
        <v>49</v>
      </c>
      <c r="C21" s="10"/>
      <c r="D21" s="10"/>
      <c r="E21" s="10"/>
      <c r="F21" s="4"/>
      <c r="G21" s="8"/>
    </row>
    <row r="22" spans="1:7" ht="15.75" x14ac:dyDescent="0.25">
      <c r="A22" s="2">
        <v>21</v>
      </c>
      <c r="B22" s="7" t="s">
        <v>50</v>
      </c>
      <c r="C22" s="10">
        <v>7200</v>
      </c>
      <c r="D22" s="10" t="s">
        <v>65</v>
      </c>
      <c r="E22" s="10">
        <v>1</v>
      </c>
      <c r="F22" s="4">
        <v>7200</v>
      </c>
      <c r="G22" s="8"/>
    </row>
    <row r="23" spans="1:7" ht="15.75" x14ac:dyDescent="0.25">
      <c r="A23" s="2">
        <v>22</v>
      </c>
      <c r="B23" s="7" t="s">
        <v>51</v>
      </c>
      <c r="C23" s="10">
        <v>300</v>
      </c>
      <c r="D23" s="10" t="s">
        <v>61</v>
      </c>
      <c r="E23" s="10">
        <v>4</v>
      </c>
      <c r="F23" s="4">
        <v>1200</v>
      </c>
      <c r="G23" s="8"/>
    </row>
    <row r="24" spans="1:7" ht="15.75" x14ac:dyDescent="0.25">
      <c r="A24" s="2">
        <v>23</v>
      </c>
      <c r="B24" s="7" t="s">
        <v>52</v>
      </c>
      <c r="C24" s="10">
        <v>100</v>
      </c>
      <c r="D24" s="10" t="s">
        <v>61</v>
      </c>
      <c r="E24" s="10">
        <v>4</v>
      </c>
      <c r="F24" s="4">
        <f>C24*E24</f>
        <v>400</v>
      </c>
      <c r="G24" s="8"/>
    </row>
    <row r="25" spans="1:7" ht="15.75" x14ac:dyDescent="0.25">
      <c r="A25" s="2">
        <v>24</v>
      </c>
      <c r="B25" s="7" t="s">
        <v>53</v>
      </c>
      <c r="C25" s="10"/>
      <c r="D25" s="10"/>
      <c r="E25" s="10"/>
      <c r="F25" s="4"/>
      <c r="G25" s="8"/>
    </row>
    <row r="26" spans="1:7" ht="15.75" x14ac:dyDescent="0.25">
      <c r="A26" s="2">
        <v>25</v>
      </c>
      <c r="B26" s="7" t="s">
        <v>54</v>
      </c>
      <c r="C26" s="10">
        <v>500</v>
      </c>
      <c r="D26" s="10" t="s">
        <v>61</v>
      </c>
      <c r="E26" s="10">
        <v>4</v>
      </c>
      <c r="F26" s="4">
        <v>2000</v>
      </c>
      <c r="G26" s="8"/>
    </row>
    <row r="27" spans="1:7" ht="15.75" x14ac:dyDescent="0.25">
      <c r="A27" s="2">
        <v>26</v>
      </c>
      <c r="B27" s="7" t="s">
        <v>55</v>
      </c>
      <c r="C27" s="10">
        <v>700</v>
      </c>
      <c r="D27" s="10" t="s">
        <v>61</v>
      </c>
      <c r="E27" s="10">
        <v>4</v>
      </c>
      <c r="F27" s="4">
        <v>2800</v>
      </c>
      <c r="G27" s="8"/>
    </row>
    <row r="28" spans="1:7" ht="15.75" x14ac:dyDescent="0.25">
      <c r="A28" s="2">
        <v>27</v>
      </c>
      <c r="B28" s="7" t="s">
        <v>56</v>
      </c>
      <c r="C28" s="10">
        <v>200</v>
      </c>
      <c r="D28" s="10" t="s">
        <v>61</v>
      </c>
      <c r="E28" s="10">
        <v>10</v>
      </c>
      <c r="F28" s="4">
        <v>2000</v>
      </c>
      <c r="G28" s="8"/>
    </row>
    <row r="29" spans="1:7" ht="15.75" x14ac:dyDescent="0.25">
      <c r="A29" s="2">
        <v>28</v>
      </c>
      <c r="B29" s="7" t="s">
        <v>19</v>
      </c>
      <c r="C29" s="10">
        <v>2500</v>
      </c>
      <c r="D29" s="10" t="s">
        <v>65</v>
      </c>
      <c r="E29" s="10">
        <v>1</v>
      </c>
      <c r="F29" s="4">
        <f>C29*E29</f>
        <v>2500</v>
      </c>
      <c r="G29" s="8"/>
    </row>
    <row r="30" spans="1:7" ht="15.75" x14ac:dyDescent="0.25">
      <c r="A30" s="2">
        <v>29</v>
      </c>
      <c r="B30" s="3" t="s">
        <v>20</v>
      </c>
      <c r="C30" s="2">
        <v>600</v>
      </c>
      <c r="D30" s="2" t="s">
        <v>61</v>
      </c>
      <c r="E30" s="2">
        <v>1</v>
      </c>
      <c r="F30" s="4">
        <f t="shared" si="1"/>
        <v>600</v>
      </c>
      <c r="G30" s="8"/>
    </row>
    <row r="31" spans="1:7" ht="15.75" x14ac:dyDescent="0.25">
      <c r="A31" s="2">
        <v>30</v>
      </c>
      <c r="B31" s="22" t="s">
        <v>48</v>
      </c>
      <c r="C31" s="28">
        <v>300</v>
      </c>
      <c r="D31" s="28" t="s">
        <v>61</v>
      </c>
      <c r="E31" s="28">
        <v>4</v>
      </c>
      <c r="F31" s="4">
        <v>1200</v>
      </c>
      <c r="G31" s="8"/>
    </row>
    <row r="32" spans="1:7" ht="15.75" x14ac:dyDescent="0.25">
      <c r="A32" s="2">
        <v>31</v>
      </c>
      <c r="B32" s="22" t="s">
        <v>57</v>
      </c>
      <c r="C32" s="28">
        <v>300</v>
      </c>
      <c r="D32" s="28" t="s">
        <v>61</v>
      </c>
      <c r="E32" s="28">
        <v>16</v>
      </c>
      <c r="F32" s="4">
        <f>SUM(4800)</f>
        <v>4800</v>
      </c>
      <c r="G32" s="8"/>
    </row>
    <row r="33" spans="1:7" ht="15.75" x14ac:dyDescent="0.25">
      <c r="A33" s="2">
        <v>32</v>
      </c>
      <c r="B33" s="22" t="s">
        <v>58</v>
      </c>
      <c r="C33" s="28">
        <v>180</v>
      </c>
      <c r="D33" s="28" t="s">
        <v>61</v>
      </c>
      <c r="E33" s="28">
        <v>8</v>
      </c>
      <c r="F33" s="4">
        <v>1440</v>
      </c>
      <c r="G33" s="8"/>
    </row>
    <row r="34" spans="1:7" ht="15.75" x14ac:dyDescent="0.25">
      <c r="A34" s="2">
        <v>33</v>
      </c>
      <c r="B34" s="22" t="s">
        <v>21</v>
      </c>
      <c r="C34" s="28">
        <v>250</v>
      </c>
      <c r="D34" s="28" t="s">
        <v>66</v>
      </c>
      <c r="E34" s="28">
        <v>10</v>
      </c>
      <c r="F34" s="4">
        <f>SUM(2500)</f>
        <v>2500</v>
      </c>
      <c r="G34" s="8"/>
    </row>
    <row r="35" spans="1:7" ht="15.75" x14ac:dyDescent="0.25">
      <c r="A35" s="2">
        <v>34</v>
      </c>
      <c r="B35" t="s">
        <v>31</v>
      </c>
      <c r="C35" s="28">
        <v>2000</v>
      </c>
      <c r="D35" s="28" t="s">
        <v>66</v>
      </c>
      <c r="E35" s="28">
        <v>6</v>
      </c>
      <c r="F35" s="4">
        <f>SUM(12000)</f>
        <v>12000</v>
      </c>
      <c r="G35" s="8"/>
    </row>
    <row r="36" spans="1:7" ht="15.75" x14ac:dyDescent="0.25">
      <c r="A36" s="2">
        <v>35</v>
      </c>
      <c r="B36" s="22" t="s">
        <v>32</v>
      </c>
      <c r="C36" s="28">
        <v>500</v>
      </c>
      <c r="D36" s="28" t="s">
        <v>66</v>
      </c>
      <c r="E36" s="28">
        <v>6</v>
      </c>
      <c r="F36" s="4">
        <f>SUM(3000)</f>
        <v>3000</v>
      </c>
      <c r="G36" s="8"/>
    </row>
    <row r="37" spans="1:7" ht="15.75" x14ac:dyDescent="0.25">
      <c r="A37" s="2">
        <v>36</v>
      </c>
      <c r="B37" s="22" t="s">
        <v>33</v>
      </c>
      <c r="C37" s="28">
        <v>3000</v>
      </c>
      <c r="D37" s="28" t="s">
        <v>66</v>
      </c>
      <c r="E37" s="28">
        <v>8</v>
      </c>
      <c r="F37" s="4">
        <f>SUM(24000)</f>
        <v>24000</v>
      </c>
      <c r="G37" s="8"/>
    </row>
    <row r="38" spans="1:7" ht="15.75" x14ac:dyDescent="0.25">
      <c r="A38" s="2">
        <v>37</v>
      </c>
      <c r="B38" s="22" t="s">
        <v>35</v>
      </c>
      <c r="C38" s="28">
        <v>2500</v>
      </c>
      <c r="D38" s="28" t="s">
        <v>66</v>
      </c>
      <c r="E38" s="28">
        <v>1</v>
      </c>
      <c r="F38" s="4">
        <f>SUM(2500)</f>
        <v>2500</v>
      </c>
      <c r="G38" s="8"/>
    </row>
    <row r="39" spans="1:7" ht="15.75" x14ac:dyDescent="0.25">
      <c r="A39" s="2">
        <v>38</v>
      </c>
      <c r="B39" s="22" t="s">
        <v>36</v>
      </c>
      <c r="C39" s="28">
        <v>1000</v>
      </c>
      <c r="D39" s="28" t="s">
        <v>66</v>
      </c>
      <c r="E39" s="28">
        <v>2</v>
      </c>
      <c r="F39" s="4">
        <f>SUM(2000)</f>
        <v>2000</v>
      </c>
      <c r="G39" s="8"/>
    </row>
    <row r="40" spans="1:7" ht="15.75" x14ac:dyDescent="0.25">
      <c r="A40" s="2">
        <v>39</v>
      </c>
      <c r="B40" s="22" t="s">
        <v>37</v>
      </c>
      <c r="C40" s="28">
        <v>3000</v>
      </c>
      <c r="D40" s="28" t="s">
        <v>66</v>
      </c>
      <c r="E40" s="28">
        <v>2</v>
      </c>
      <c r="F40" s="4">
        <f>SUM(6000)</f>
        <v>6000</v>
      </c>
      <c r="G40" s="8"/>
    </row>
    <row r="41" spans="1:7" ht="15.75" x14ac:dyDescent="0.25">
      <c r="A41" s="2">
        <v>40</v>
      </c>
      <c r="B41" t="s">
        <v>67</v>
      </c>
      <c r="C41" s="28">
        <v>1000</v>
      </c>
      <c r="D41" s="28" t="s">
        <v>66</v>
      </c>
      <c r="E41" s="28">
        <v>1</v>
      </c>
      <c r="F41" s="4">
        <f>SUM(2000)</f>
        <v>2000</v>
      </c>
      <c r="G41" s="8"/>
    </row>
    <row r="42" spans="1:7" ht="15.75" x14ac:dyDescent="0.25">
      <c r="A42" s="2">
        <v>41</v>
      </c>
      <c r="B42" s="22" t="s">
        <v>22</v>
      </c>
      <c r="C42" s="28">
        <v>1000</v>
      </c>
      <c r="D42" s="28" t="s">
        <v>66</v>
      </c>
      <c r="E42" s="28">
        <v>1</v>
      </c>
      <c r="F42" s="25">
        <v>1000</v>
      </c>
      <c r="G42" s="8"/>
    </row>
    <row r="43" spans="1:7" ht="15.75" x14ac:dyDescent="0.25">
      <c r="A43" s="2">
        <v>42</v>
      </c>
      <c r="B43" t="s">
        <v>38</v>
      </c>
      <c r="C43" s="24">
        <v>1000</v>
      </c>
      <c r="D43" s="24" t="s">
        <v>66</v>
      </c>
      <c r="E43" s="28">
        <v>6</v>
      </c>
      <c r="F43" s="4">
        <f>SUM(6000)</f>
        <v>6000</v>
      </c>
      <c r="G43" s="8"/>
    </row>
    <row r="44" spans="1:7" ht="15.75" x14ac:dyDescent="0.25">
      <c r="A44" s="2">
        <v>43</v>
      </c>
      <c r="B44" s="29" t="s">
        <v>39</v>
      </c>
      <c r="C44" s="28">
        <v>1000</v>
      </c>
      <c r="D44" s="28" t="s">
        <v>66</v>
      </c>
      <c r="E44" s="28">
        <v>6</v>
      </c>
      <c r="F44" s="4">
        <v>6000</v>
      </c>
      <c r="G44" s="8"/>
    </row>
    <row r="45" spans="1:7" ht="15.75" x14ac:dyDescent="0.25">
      <c r="A45" s="2">
        <v>44</v>
      </c>
      <c r="B45" s="22" t="s">
        <v>23</v>
      </c>
      <c r="C45" s="28">
        <v>100</v>
      </c>
      <c r="D45" s="28" t="s">
        <v>68</v>
      </c>
      <c r="E45" s="28">
        <v>100</v>
      </c>
      <c r="F45" s="4">
        <v>10000</v>
      </c>
      <c r="G45" s="8"/>
    </row>
    <row r="46" spans="1:7" ht="15.75" x14ac:dyDescent="0.25">
      <c r="A46" s="21">
        <v>45</v>
      </c>
      <c r="B46" s="22" t="s">
        <v>24</v>
      </c>
      <c r="C46" s="30">
        <v>10000</v>
      </c>
      <c r="D46" s="30" t="s">
        <v>61</v>
      </c>
      <c r="E46" s="28">
        <v>1</v>
      </c>
      <c r="F46" s="26">
        <v>10000</v>
      </c>
      <c r="G46" s="8"/>
    </row>
    <row r="47" spans="1:7" ht="15.75" x14ac:dyDescent="0.25">
      <c r="A47" s="21">
        <v>46</v>
      </c>
      <c r="B47" s="22" t="s">
        <v>25</v>
      </c>
      <c r="C47" s="28">
        <v>16</v>
      </c>
      <c r="D47" s="28" t="s">
        <v>61</v>
      </c>
      <c r="E47" s="28">
        <v>200</v>
      </c>
      <c r="F47" s="26">
        <v>3200</v>
      </c>
      <c r="G47" s="8"/>
    </row>
    <row r="48" spans="1:7" ht="15.75" x14ac:dyDescent="0.25">
      <c r="A48" s="21">
        <v>47</v>
      </c>
      <c r="B48" s="22" t="s">
        <v>40</v>
      </c>
      <c r="C48" s="24">
        <v>10000</v>
      </c>
      <c r="D48" s="24" t="s">
        <v>66</v>
      </c>
      <c r="E48" s="28">
        <v>1</v>
      </c>
      <c r="F48" s="24">
        <v>10000</v>
      </c>
      <c r="G48" s="8"/>
    </row>
    <row r="49" spans="1:7" ht="15.75" x14ac:dyDescent="0.25">
      <c r="A49" s="21">
        <v>48</v>
      </c>
      <c r="B49" s="33" t="s">
        <v>69</v>
      </c>
      <c r="C49" s="24">
        <v>100</v>
      </c>
      <c r="D49" s="24" t="s">
        <v>70</v>
      </c>
      <c r="E49" s="28">
        <v>10</v>
      </c>
      <c r="F49" s="24">
        <v>1000</v>
      </c>
      <c r="G49" s="8"/>
    </row>
    <row r="50" spans="1:7" ht="45" x14ac:dyDescent="0.25">
      <c r="A50" s="21">
        <v>49</v>
      </c>
      <c r="B50" s="32" t="s">
        <v>41</v>
      </c>
      <c r="C50" s="28">
        <v>1500</v>
      </c>
      <c r="D50" s="28" t="s">
        <v>66</v>
      </c>
      <c r="E50" s="28">
        <v>2</v>
      </c>
      <c r="F50" s="26">
        <v>3000</v>
      </c>
      <c r="G50" s="8"/>
    </row>
    <row r="51" spans="1:7" ht="15.75" x14ac:dyDescent="0.25">
      <c r="A51" s="21">
        <v>50</v>
      </c>
      <c r="B51" t="s">
        <v>42</v>
      </c>
      <c r="C51" s="28">
        <v>3000</v>
      </c>
      <c r="D51" s="34"/>
      <c r="E51" s="26">
        <v>1</v>
      </c>
      <c r="F51" s="26">
        <v>3000</v>
      </c>
      <c r="G51" s="8"/>
    </row>
    <row r="52" spans="1:7" ht="15.75" x14ac:dyDescent="0.25">
      <c r="A52" s="21">
        <v>51</v>
      </c>
      <c r="B52" s="22" t="s">
        <v>43</v>
      </c>
      <c r="C52" s="28">
        <v>1000</v>
      </c>
      <c r="D52" s="28" t="s">
        <v>66</v>
      </c>
      <c r="E52" s="28">
        <v>3</v>
      </c>
      <c r="F52" s="26">
        <v>3000</v>
      </c>
      <c r="G52" s="8"/>
    </row>
    <row r="53" spans="1:7" ht="15.75" x14ac:dyDescent="0.25">
      <c r="A53" s="21">
        <v>52</v>
      </c>
      <c r="B53" s="22" t="s">
        <v>44</v>
      </c>
      <c r="C53" s="28">
        <v>10000</v>
      </c>
      <c r="D53" s="28" t="s">
        <v>66</v>
      </c>
      <c r="E53" s="28">
        <v>1</v>
      </c>
      <c r="F53" s="26">
        <v>10000</v>
      </c>
      <c r="G53" s="8"/>
    </row>
    <row r="54" spans="1:7" ht="15.75" x14ac:dyDescent="0.25">
      <c r="A54" s="21">
        <v>53</v>
      </c>
      <c r="B54" s="22" t="s">
        <v>45</v>
      </c>
      <c r="C54" s="28">
        <v>5000</v>
      </c>
      <c r="D54" s="28" t="s">
        <v>66</v>
      </c>
      <c r="E54" s="28">
        <v>1</v>
      </c>
      <c r="F54" s="26">
        <v>5000</v>
      </c>
      <c r="G54" s="8"/>
    </row>
    <row r="55" spans="1:7" ht="15.75" x14ac:dyDescent="0.25">
      <c r="A55" s="21">
        <v>54</v>
      </c>
      <c r="B55" s="22" t="s">
        <v>46</v>
      </c>
      <c r="C55" s="26">
        <v>1500</v>
      </c>
      <c r="D55" s="26" t="s">
        <v>66</v>
      </c>
      <c r="E55" s="28">
        <v>6</v>
      </c>
      <c r="F55" s="26">
        <v>9000</v>
      </c>
      <c r="G55" s="8"/>
    </row>
    <row r="56" spans="1:7" ht="15.75" x14ac:dyDescent="0.25">
      <c r="A56" s="21">
        <v>55</v>
      </c>
      <c r="B56" s="22" t="s">
        <v>26</v>
      </c>
      <c r="C56" s="28">
        <v>2</v>
      </c>
      <c r="D56" s="28" t="s">
        <v>61</v>
      </c>
      <c r="E56" s="28">
        <v>1000</v>
      </c>
      <c r="F56" s="26">
        <v>2000</v>
      </c>
      <c r="G56" s="8"/>
    </row>
    <row r="57" spans="1:7" ht="15.75" x14ac:dyDescent="0.25">
      <c r="A57" s="21">
        <v>56</v>
      </c>
      <c r="B57" s="9" t="s">
        <v>27</v>
      </c>
      <c r="C57" s="28">
        <v>82</v>
      </c>
      <c r="D57" s="28"/>
      <c r="E57" s="28">
        <v>28</v>
      </c>
      <c r="F57" s="31">
        <v>2296</v>
      </c>
      <c r="G57" s="8"/>
    </row>
    <row r="58" spans="1:7" ht="15.75" x14ac:dyDescent="0.25">
      <c r="A58" s="21">
        <v>57</v>
      </c>
      <c r="B58" s="9" t="s">
        <v>30</v>
      </c>
      <c r="C58" s="28">
        <v>500</v>
      </c>
      <c r="D58" s="28" t="s">
        <v>61</v>
      </c>
      <c r="E58" s="28">
        <v>10</v>
      </c>
      <c r="F58" s="31">
        <v>5000</v>
      </c>
      <c r="G58" s="8"/>
    </row>
    <row r="59" spans="1:7" ht="15.75" x14ac:dyDescent="0.25">
      <c r="A59" s="21"/>
      <c r="B59" s="9" t="s">
        <v>71</v>
      </c>
      <c r="C59" s="28"/>
      <c r="D59" s="28"/>
      <c r="E59" s="28"/>
      <c r="F59" s="31">
        <v>224757</v>
      </c>
      <c r="G59" s="8"/>
    </row>
    <row r="60" spans="1:7" ht="15.75" x14ac:dyDescent="0.25">
      <c r="A60" s="21">
        <v>58</v>
      </c>
      <c r="B60" s="9" t="s">
        <v>29</v>
      </c>
      <c r="C60" s="28"/>
      <c r="D60" s="28"/>
      <c r="E60" s="28"/>
      <c r="F60" s="26">
        <v>44951.4</v>
      </c>
      <c r="G60" s="8"/>
    </row>
    <row r="61" spans="1:7" ht="15.75" x14ac:dyDescent="0.25">
      <c r="A61" s="21">
        <v>59</v>
      </c>
      <c r="B61" s="9" t="s">
        <v>28</v>
      </c>
      <c r="C61" s="28"/>
      <c r="D61" s="28"/>
      <c r="E61" s="28"/>
      <c r="F61" s="26">
        <v>269708.40000000002</v>
      </c>
      <c r="G61" s="8"/>
    </row>
    <row r="62" spans="1:7" ht="15.75" x14ac:dyDescent="0.25">
      <c r="B62" s="9"/>
      <c r="C62" s="28"/>
      <c r="D62" s="28"/>
      <c r="E62" s="28"/>
      <c r="F62" s="8"/>
      <c r="G62" s="8"/>
    </row>
    <row r="63" spans="1:7" ht="15.75" x14ac:dyDescent="0.25">
      <c r="B63" s="9"/>
      <c r="C63" s="28"/>
      <c r="D63" s="28"/>
      <c r="E63" s="28"/>
      <c r="F63" s="8"/>
      <c r="G63" s="8"/>
    </row>
    <row r="64" spans="1:7" ht="15.75" x14ac:dyDescent="0.25">
      <c r="B64" s="9"/>
      <c r="C64" s="28"/>
      <c r="D64" s="28"/>
      <c r="E64" s="28"/>
      <c r="F64" s="8"/>
      <c r="G64" s="8"/>
    </row>
    <row r="65" spans="2:7" ht="15.75" x14ac:dyDescent="0.25">
      <c r="B65" s="9"/>
      <c r="C65" s="28"/>
      <c r="D65" s="28"/>
      <c r="E65" s="28"/>
      <c r="F65" s="8"/>
      <c r="G65" s="8"/>
    </row>
    <row r="66" spans="2:7" ht="15.75" x14ac:dyDescent="0.25">
      <c r="B66" s="9"/>
      <c r="C66" s="28"/>
      <c r="D66" s="28"/>
      <c r="E66" s="28"/>
      <c r="F66" s="8"/>
      <c r="G66" s="8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sich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dcterms:created xsi:type="dcterms:W3CDTF">2016-11-03T09:52:20Z</dcterms:created>
  <dcterms:modified xsi:type="dcterms:W3CDTF">2017-03-29T12:03:03Z</dcterms:modified>
</cp:coreProperties>
</file>