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Лист1!$A$1:$F$15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<sst xmlns="http://schemas.openxmlformats.org/spreadsheetml/2006/main" count="71" uniqueCount="34">
  <si>
    <t xml:space="preserve">ЄДРПОУ  41494087
49000, м.Дніпро, вул.Черняховського, 48
р/р 26007455052482 у АТ "ОТП Банк"
МФО 300528
ooo.udss@gmail.com
</t>
  </si>
  <si>
    <t xml:space="preserve">Коммерческое  предложение</t>
  </si>
  <si>
    <t xml:space="preserve">Асфальтирование дороги S=1520м2</t>
  </si>
  <si>
    <t xml:space="preserve">Ед. изм.</t>
  </si>
  <si>
    <t xml:space="preserve">Кол-во:</t>
  </si>
  <si>
    <t xml:space="preserve">Цена, грн.</t>
  </si>
  <si>
    <t xml:space="preserve">Итого, грн.:</t>
  </si>
  <si>
    <t xml:space="preserve">Демонтаж старого асфальтового покрытия</t>
  </si>
  <si>
    <t xml:space="preserve">м2</t>
  </si>
  <si>
    <t xml:space="preserve">Погрузка и вывоз мусора с утилизацией (0.1м*1520м2)</t>
  </si>
  <si>
    <t xml:space="preserve">м3</t>
  </si>
  <si>
    <t xml:space="preserve">Щебень ф5/20 с доставкой (0.05м*1.26к.упл*1520м2)</t>
  </si>
  <si>
    <t xml:space="preserve">Подготовка основания (работа с механизмами)</t>
  </si>
  <si>
    <t xml:space="preserve">Асфальтобетон тип Б марки 1 (24кг*6см*1520м2)</t>
  </si>
  <si>
    <t xml:space="preserve">т</t>
  </si>
  <si>
    <t xml:space="preserve">Доставка асфальтобетона</t>
  </si>
  <si>
    <t xml:space="preserve">Устройство асфальтового покрытия  (работа с механизмами)</t>
  </si>
  <si>
    <t xml:space="preserve">Итого по смете:</t>
  </si>
  <si>
    <t xml:space="preserve">НДС 20%</t>
  </si>
  <si>
    <t xml:space="preserve">Всего:</t>
  </si>
  <si>
    <t xml:space="preserve">Асфальтирование отмостки дома S=2640м2</t>
  </si>
  <si>
    <t xml:space="preserve">Погрузка и вывоз мусора с утилизацией (0.1м*2640м2)</t>
  </si>
  <si>
    <t xml:space="preserve">Щебень ф5/20 с доставкой (0.05м*1.26к.упл*2640м2)</t>
  </si>
  <si>
    <t xml:space="preserve">Асфальтобетон тип Б марки 1 (24кг*5см*2640м2)</t>
  </si>
  <si>
    <t xml:space="preserve">Установка дорожных и тротуарных бордюров</t>
  </si>
  <si>
    <t xml:space="preserve">Бордюр дорожный 1000.300.150</t>
  </si>
  <si>
    <t xml:space="preserve">шт</t>
  </si>
  <si>
    <t xml:space="preserve">Бордюр тротуарнный 1000.200.80</t>
  </si>
  <si>
    <t xml:space="preserve"> Манипулятор 10т</t>
  </si>
  <si>
    <t xml:space="preserve">Бетон М 200 с доставкой</t>
  </si>
  <si>
    <t xml:space="preserve">Установка дорожного бордюра на бетонное основание</t>
  </si>
  <si>
    <t xml:space="preserve">м.п</t>
  </si>
  <si>
    <t xml:space="preserve">Установка тротуарного бордюра на бетонное основание</t>
  </si>
  <si>
    <t xml:space="preserve">Общая стоимость проекта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</si>
</sst>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Black"/>
      <family val="2"/>
      <charset val="204"/>
    </font>
    <font>
      <sz val="14"/>
      <color rgb="FF000000"/>
      <name val="Arial Black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i val="true"/>
      <sz val="10"/>
      <color rgb="FF000000"/>
      <name val="Arial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i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8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47520</xdr:rowOff>
    </xdr:from>
    <xdr:to>
      <xdr:col>2</xdr:col>
      <xdr:colOff>277920</xdr:colOff>
      <xdr:row>0</xdr:row>
      <xdr:rowOff>1104480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47520"/>
          <a:ext cx="4767120" cy="1056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H13" activeCellId="0" sqref="H1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0.22"/>
    <col collapsed="false" customWidth="true" hidden="false" outlineLevel="0" max="2" min="2" style="0" width="53.67"/>
    <col collapsed="false" customWidth="true" hidden="false" outlineLevel="0" max="3" min="3" style="0" width="5.24"/>
    <col collapsed="false" customWidth="true" hidden="false" outlineLevel="0" max="4" min="4" style="0" width="8.48"/>
    <col collapsed="false" customWidth="true" hidden="false" outlineLevel="0" max="5" min="5" style="0" width="9.28"/>
    <col collapsed="false" customWidth="true" hidden="false" outlineLevel="0" max="6" min="6" style="0" width="11.98"/>
    <col collapsed="false" customWidth="true" hidden="false" outlineLevel="0" max="11" min="11" style="0" width="11.3"/>
  </cols>
  <sheetData>
    <row r="1" customFormat="false" ht="90" hidden="false" customHeight="true" outlineLevel="0" collapsed="false">
      <c r="G1" s="1"/>
      <c r="H1" s="1"/>
      <c r="I1" s="1"/>
      <c r="J1" s="1"/>
      <c r="K1" s="1"/>
    </row>
    <row r="2" customFormat="false" ht="111" hidden="false" customHeight="true" outlineLevel="0" collapsed="false">
      <c r="A2" s="2" t="s">
        <v>0</v>
      </c>
      <c r="B2" s="2"/>
      <c r="C2" s="2"/>
      <c r="D2" s="2"/>
      <c r="E2" s="2"/>
      <c r="F2" s="2"/>
      <c r="G2" s="3"/>
    </row>
    <row r="3" customFormat="false" ht="23.25" hidden="false" customHeight="false" outlineLevel="0" collapsed="false">
      <c r="B3" s="4" t="s">
        <v>1</v>
      </c>
      <c r="C3" s="4"/>
      <c r="D3" s="4"/>
      <c r="E3" s="4"/>
      <c r="F3" s="5"/>
      <c r="G3" s="5"/>
      <c r="H3" s="5"/>
    </row>
    <row r="4" customFormat="false" ht="44.25" hidden="false" customHeight="true" outlineLevel="0" collapsed="false">
      <c r="A4" s="6"/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</row>
    <row r="5" customFormat="false" ht="15" hidden="false" customHeight="true" outlineLevel="0" collapsed="false">
      <c r="A5" s="10" t="n">
        <v>1</v>
      </c>
      <c r="B5" s="11" t="s">
        <v>7</v>
      </c>
      <c r="C5" s="12" t="s">
        <v>8</v>
      </c>
      <c r="D5" s="12" t="n">
        <v>1520</v>
      </c>
      <c r="E5" s="13" t="n">
        <v>10</v>
      </c>
      <c r="F5" s="14" t="n">
        <f aca="false">D5*E5</f>
        <v>15200</v>
      </c>
    </row>
    <row r="6" customFormat="false" ht="15" hidden="false" customHeight="true" outlineLevel="0" collapsed="false">
      <c r="A6" s="15" t="n">
        <v>2</v>
      </c>
      <c r="B6" s="16" t="s">
        <v>9</v>
      </c>
      <c r="C6" s="17" t="s">
        <v>10</v>
      </c>
      <c r="D6" s="17" t="n">
        <v>152</v>
      </c>
      <c r="E6" s="18" t="n">
        <v>140</v>
      </c>
      <c r="F6" s="19" t="n">
        <f aca="false">D6*E6</f>
        <v>21280</v>
      </c>
    </row>
    <row r="7" customFormat="false" ht="15" hidden="false" customHeight="true" outlineLevel="0" collapsed="false">
      <c r="A7" s="20" t="n">
        <v>3</v>
      </c>
      <c r="B7" s="16" t="s">
        <v>11</v>
      </c>
      <c r="C7" s="17" t="s">
        <v>10</v>
      </c>
      <c r="D7" s="17" t="n">
        <v>95</v>
      </c>
      <c r="E7" s="18" t="n">
        <v>920</v>
      </c>
      <c r="F7" s="19" t="n">
        <f aca="false">E7*D7</f>
        <v>87400</v>
      </c>
    </row>
    <row r="8" customFormat="false" ht="15" hidden="false" customHeight="true" outlineLevel="0" collapsed="false">
      <c r="A8" s="20" t="n">
        <v>4</v>
      </c>
      <c r="B8" s="16" t="s">
        <v>12</v>
      </c>
      <c r="C8" s="21" t="s">
        <v>8</v>
      </c>
      <c r="D8" s="21" t="n">
        <v>1520</v>
      </c>
      <c r="E8" s="22" t="n">
        <v>20</v>
      </c>
      <c r="F8" s="23" t="n">
        <f aca="false">E8*D8</f>
        <v>30400</v>
      </c>
    </row>
    <row r="9" customFormat="false" ht="15" hidden="false" customHeight="true" outlineLevel="0" collapsed="false">
      <c r="A9" s="20" t="n">
        <v>5</v>
      </c>
      <c r="B9" s="16" t="s">
        <v>13</v>
      </c>
      <c r="C9" s="21" t="s">
        <v>14</v>
      </c>
      <c r="D9" s="21" t="n">
        <v>218</v>
      </c>
      <c r="E9" s="22" t="n">
        <v>2920</v>
      </c>
      <c r="F9" s="23" t="n">
        <f aca="false">E9*D9</f>
        <v>636560</v>
      </c>
    </row>
    <row r="10" customFormat="false" ht="15" hidden="false" customHeight="true" outlineLevel="0" collapsed="false">
      <c r="A10" s="15" t="n">
        <v>6</v>
      </c>
      <c r="B10" s="16" t="s">
        <v>15</v>
      </c>
      <c r="C10" s="21" t="s">
        <v>14</v>
      </c>
      <c r="D10" s="21" t="n">
        <v>218</v>
      </c>
      <c r="E10" s="22" t="n">
        <v>180</v>
      </c>
      <c r="F10" s="23" t="n">
        <f aca="false">E10*D10</f>
        <v>39240</v>
      </c>
    </row>
    <row r="11" customFormat="false" ht="15" hidden="false" customHeight="true" outlineLevel="0" collapsed="false">
      <c r="A11" s="15" t="n">
        <v>7</v>
      </c>
      <c r="B11" s="16" t="s">
        <v>16</v>
      </c>
      <c r="C11" s="21" t="s">
        <v>8</v>
      </c>
      <c r="D11" s="21" t="n">
        <v>1520</v>
      </c>
      <c r="E11" s="22" t="n">
        <v>25</v>
      </c>
      <c r="F11" s="23" t="n">
        <f aca="false">E11*D11</f>
        <v>38000</v>
      </c>
    </row>
    <row r="12" customFormat="false" ht="15.75" hidden="false" customHeight="false" outlineLevel="0" collapsed="false">
      <c r="A12" s="24"/>
      <c r="B12" s="25"/>
      <c r="C12" s="26" t="s">
        <v>17</v>
      </c>
      <c r="D12" s="26"/>
      <c r="E12" s="26"/>
      <c r="F12" s="27" t="n">
        <f aca="false">SUM(F5:F11)</f>
        <v>868080</v>
      </c>
    </row>
    <row r="13" customFormat="false" ht="15" hidden="false" customHeight="true" outlineLevel="0" collapsed="false">
      <c r="A13" s="1"/>
      <c r="B13" s="1"/>
      <c r="C13" s="28" t="s">
        <v>18</v>
      </c>
      <c r="D13" s="28"/>
      <c r="E13" s="28"/>
      <c r="F13" s="29" t="n">
        <f aca="false">F12*20%</f>
        <v>173616</v>
      </c>
    </row>
    <row r="14" customFormat="false" ht="15.75" hidden="false" customHeight="true" outlineLevel="0" collapsed="false">
      <c r="A14" s="1"/>
      <c r="B14" s="1"/>
      <c r="C14" s="30" t="s">
        <v>19</v>
      </c>
      <c r="D14" s="30"/>
      <c r="E14" s="30"/>
      <c r="F14" s="31" t="n">
        <f aca="false">F12+F13</f>
        <v>1041696</v>
      </c>
    </row>
    <row r="15" customFormat="false" ht="15.75" hidden="false" customHeight="false" outlineLevel="0" collapsed="false">
      <c r="A15" s="1"/>
      <c r="B15" s="1"/>
      <c r="C15" s="1"/>
      <c r="D15" s="1"/>
      <c r="E15" s="1"/>
      <c r="F15" s="1"/>
    </row>
    <row r="16" customFormat="false" ht="44.25" hidden="false" customHeight="true" outlineLevel="0" collapsed="false">
      <c r="A16" s="6"/>
      <c r="B16" s="7" t="s">
        <v>20</v>
      </c>
      <c r="C16" s="8" t="s">
        <v>3</v>
      </c>
      <c r="D16" s="8" t="s">
        <v>4</v>
      </c>
      <c r="E16" s="8" t="s">
        <v>5</v>
      </c>
      <c r="F16" s="9" t="s">
        <v>6</v>
      </c>
    </row>
    <row r="17" customFormat="false" ht="15" hidden="false" customHeight="true" outlineLevel="0" collapsed="false">
      <c r="A17" s="10" t="n">
        <v>1</v>
      </c>
      <c r="B17" s="11" t="s">
        <v>7</v>
      </c>
      <c r="C17" s="12" t="s">
        <v>8</v>
      </c>
      <c r="D17" s="12" t="n">
        <v>2640</v>
      </c>
      <c r="E17" s="13" t="n">
        <v>10</v>
      </c>
      <c r="F17" s="14" t="n">
        <f aca="false">D17*E17</f>
        <v>26400</v>
      </c>
    </row>
    <row r="18" customFormat="false" ht="15" hidden="false" customHeight="true" outlineLevel="0" collapsed="false">
      <c r="A18" s="15" t="n">
        <v>2</v>
      </c>
      <c r="B18" s="16" t="s">
        <v>21</v>
      </c>
      <c r="C18" s="17" t="s">
        <v>10</v>
      </c>
      <c r="D18" s="17" t="n">
        <v>264</v>
      </c>
      <c r="E18" s="18" t="n">
        <v>140</v>
      </c>
      <c r="F18" s="19" t="n">
        <f aca="false">D18*E18</f>
        <v>36960</v>
      </c>
    </row>
    <row r="19" customFormat="false" ht="15" hidden="false" customHeight="true" outlineLevel="0" collapsed="false">
      <c r="A19" s="20" t="n">
        <v>3</v>
      </c>
      <c r="B19" s="16" t="s">
        <v>22</v>
      </c>
      <c r="C19" s="17" t="s">
        <v>10</v>
      </c>
      <c r="D19" s="17" t="n">
        <v>166</v>
      </c>
      <c r="E19" s="18" t="n">
        <v>920</v>
      </c>
      <c r="F19" s="19" t="n">
        <f aca="false">E19*D19</f>
        <v>152720</v>
      </c>
    </row>
    <row r="20" customFormat="false" ht="15" hidden="false" customHeight="true" outlineLevel="0" collapsed="false">
      <c r="A20" s="20" t="n">
        <v>4</v>
      </c>
      <c r="B20" s="16" t="s">
        <v>12</v>
      </c>
      <c r="C20" s="21" t="s">
        <v>8</v>
      </c>
      <c r="D20" s="21" t="n">
        <v>2640</v>
      </c>
      <c r="E20" s="22" t="n">
        <v>20</v>
      </c>
      <c r="F20" s="23" t="n">
        <f aca="false">E20*D20</f>
        <v>52800</v>
      </c>
    </row>
    <row r="21" customFormat="false" ht="15" hidden="false" customHeight="true" outlineLevel="0" collapsed="false">
      <c r="A21" s="20" t="n">
        <v>5</v>
      </c>
      <c r="B21" s="16" t="s">
        <v>23</v>
      </c>
      <c r="C21" s="21" t="s">
        <v>14</v>
      </c>
      <c r="D21" s="21" t="n">
        <v>316</v>
      </c>
      <c r="E21" s="22" t="n">
        <v>2920</v>
      </c>
      <c r="F21" s="23" t="n">
        <f aca="false">E21*D21</f>
        <v>922720</v>
      </c>
    </row>
    <row r="22" customFormat="false" ht="15" hidden="false" customHeight="true" outlineLevel="0" collapsed="false">
      <c r="A22" s="15" t="n">
        <v>6</v>
      </c>
      <c r="B22" s="16" t="s">
        <v>15</v>
      </c>
      <c r="C22" s="21" t="s">
        <v>14</v>
      </c>
      <c r="D22" s="21" t="n">
        <v>316</v>
      </c>
      <c r="E22" s="22" t="n">
        <v>180</v>
      </c>
      <c r="F22" s="23" t="n">
        <f aca="false">E22*D22</f>
        <v>56880</v>
      </c>
    </row>
    <row r="23" customFormat="false" ht="15" hidden="false" customHeight="true" outlineLevel="0" collapsed="false">
      <c r="A23" s="15" t="n">
        <v>7</v>
      </c>
      <c r="B23" s="16" t="s">
        <v>16</v>
      </c>
      <c r="C23" s="21" t="s">
        <v>8</v>
      </c>
      <c r="D23" s="21" t="n">
        <v>2640</v>
      </c>
      <c r="E23" s="22" t="n">
        <v>25</v>
      </c>
      <c r="F23" s="23" t="n">
        <f aca="false">E23*D23</f>
        <v>66000</v>
      </c>
    </row>
    <row r="24" customFormat="false" ht="15.75" hidden="false" customHeight="false" outlineLevel="0" collapsed="false">
      <c r="A24" s="24"/>
      <c r="B24" s="25"/>
      <c r="C24" s="26" t="s">
        <v>17</v>
      </c>
      <c r="D24" s="26"/>
      <c r="E24" s="26"/>
      <c r="F24" s="27" t="n">
        <f aca="false">SUM(F17:F23)</f>
        <v>1314480</v>
      </c>
    </row>
    <row r="25" customFormat="false" ht="15" hidden="false" customHeight="true" outlineLevel="0" collapsed="false">
      <c r="A25" s="1"/>
      <c r="B25" s="1"/>
      <c r="C25" s="28" t="s">
        <v>18</v>
      </c>
      <c r="D25" s="28"/>
      <c r="E25" s="28"/>
      <c r="F25" s="29" t="n">
        <f aca="false">F24*20%</f>
        <v>262896</v>
      </c>
    </row>
    <row r="26" customFormat="false" ht="15.75" hidden="false" customHeight="true" outlineLevel="0" collapsed="false">
      <c r="A26" s="1"/>
      <c r="B26" s="1"/>
      <c r="C26" s="30" t="s">
        <v>19</v>
      </c>
      <c r="D26" s="30"/>
      <c r="E26" s="30"/>
      <c r="F26" s="31" t="n">
        <f aca="false">F24+F25</f>
        <v>1577376</v>
      </c>
    </row>
    <row r="27" customFormat="false" ht="15" hidden="false" customHeight="false" outlineLevel="0" collapsed="false">
      <c r="A27" s="1"/>
      <c r="B27" s="1"/>
      <c r="C27" s="1"/>
      <c r="D27" s="1"/>
      <c r="E27" s="1"/>
      <c r="F27" s="1"/>
    </row>
    <row r="28" customFormat="false" ht="15.75" hidden="false" customHeight="false" outlineLevel="0" collapsed="false">
      <c r="A28" s="1"/>
      <c r="B28" s="1"/>
      <c r="C28" s="1"/>
      <c r="D28" s="1"/>
      <c r="E28" s="1"/>
      <c r="F28" s="1"/>
    </row>
    <row r="29" customFormat="false" ht="44.25" hidden="false" customHeight="true" outlineLevel="0" collapsed="false">
      <c r="A29" s="6"/>
      <c r="B29" s="7" t="s">
        <v>24</v>
      </c>
      <c r="C29" s="8" t="s">
        <v>3</v>
      </c>
      <c r="D29" s="8" t="s">
        <v>4</v>
      </c>
      <c r="E29" s="8" t="s">
        <v>5</v>
      </c>
      <c r="F29" s="9" t="s">
        <v>6</v>
      </c>
    </row>
    <row r="30" customFormat="false" ht="15" hidden="false" customHeight="true" outlineLevel="0" collapsed="false">
      <c r="A30" s="10" t="n">
        <v>1</v>
      </c>
      <c r="B30" s="11" t="s">
        <v>25</v>
      </c>
      <c r="C30" s="12" t="s">
        <v>26</v>
      </c>
      <c r="D30" s="12" t="n">
        <v>550</v>
      </c>
      <c r="E30" s="13" t="n">
        <v>210</v>
      </c>
      <c r="F30" s="14" t="n">
        <f aca="false">D30*E30</f>
        <v>115500</v>
      </c>
    </row>
    <row r="31" customFormat="false" ht="15" hidden="false" customHeight="true" outlineLevel="0" collapsed="false">
      <c r="A31" s="15" t="n">
        <v>2</v>
      </c>
      <c r="B31" s="16" t="s">
        <v>27</v>
      </c>
      <c r="C31" s="17" t="s">
        <v>26</v>
      </c>
      <c r="D31" s="17" t="n">
        <v>540</v>
      </c>
      <c r="E31" s="18" t="n">
        <v>100</v>
      </c>
      <c r="F31" s="19" t="n">
        <f aca="false">D31*E31</f>
        <v>54000</v>
      </c>
    </row>
    <row r="32" customFormat="false" ht="15" hidden="false" customHeight="true" outlineLevel="0" collapsed="false">
      <c r="A32" s="20" t="n">
        <v>3</v>
      </c>
      <c r="B32" s="16" t="s">
        <v>28</v>
      </c>
      <c r="C32" s="17" t="s">
        <v>26</v>
      </c>
      <c r="D32" s="17" t="n">
        <v>9</v>
      </c>
      <c r="E32" s="18" t="n">
        <v>2500</v>
      </c>
      <c r="F32" s="19" t="n">
        <f aca="false">E32*D32</f>
        <v>22500</v>
      </c>
    </row>
    <row r="33" customFormat="false" ht="15" hidden="false" customHeight="true" outlineLevel="0" collapsed="false">
      <c r="A33" s="20" t="n">
        <v>4</v>
      </c>
      <c r="B33" s="16" t="s">
        <v>29</v>
      </c>
      <c r="C33" s="21" t="s">
        <v>10</v>
      </c>
      <c r="D33" s="21" t="n">
        <v>53</v>
      </c>
      <c r="E33" s="22" t="n">
        <v>1800</v>
      </c>
      <c r="F33" s="23" t="n">
        <f aca="false">E33*D33</f>
        <v>95400</v>
      </c>
    </row>
    <row r="34" customFormat="false" ht="15" hidden="false" customHeight="true" outlineLevel="0" collapsed="false">
      <c r="A34" s="20" t="n">
        <v>5</v>
      </c>
      <c r="B34" s="16" t="s">
        <v>30</v>
      </c>
      <c r="C34" s="21" t="s">
        <v>31</v>
      </c>
      <c r="D34" s="21" t="n">
        <v>550</v>
      </c>
      <c r="E34" s="22" t="n">
        <v>120</v>
      </c>
      <c r="F34" s="23" t="n">
        <f aca="false">E34*D34</f>
        <v>66000</v>
      </c>
    </row>
    <row r="35" customFormat="false" ht="15" hidden="false" customHeight="true" outlineLevel="0" collapsed="false">
      <c r="A35" s="15" t="n">
        <v>6</v>
      </c>
      <c r="B35" s="16" t="s">
        <v>32</v>
      </c>
      <c r="C35" s="21" t="s">
        <v>14</v>
      </c>
      <c r="D35" s="21" t="n">
        <v>540</v>
      </c>
      <c r="E35" s="22" t="n">
        <v>80</v>
      </c>
      <c r="F35" s="23" t="n">
        <f aca="false">E35*D35</f>
        <v>43200</v>
      </c>
    </row>
    <row r="36" customFormat="false" ht="15.75" hidden="false" customHeight="false" outlineLevel="0" collapsed="false">
      <c r="A36" s="24"/>
      <c r="B36" s="25"/>
      <c r="C36" s="26" t="s">
        <v>17</v>
      </c>
      <c r="D36" s="26"/>
      <c r="E36" s="26"/>
      <c r="F36" s="27" t="n">
        <f aca="false">SUM(F30:F35)</f>
        <v>396600</v>
      </c>
    </row>
    <row r="37" customFormat="false" ht="15" hidden="false" customHeight="true" outlineLevel="0" collapsed="false">
      <c r="A37" s="1"/>
      <c r="B37" s="1"/>
      <c r="C37" s="28" t="s">
        <v>18</v>
      </c>
      <c r="D37" s="28"/>
      <c r="E37" s="28"/>
      <c r="F37" s="29" t="n">
        <f aca="false">F36*20%</f>
        <v>79320</v>
      </c>
    </row>
    <row r="38" customFormat="false" ht="15.75" hidden="false" customHeight="true" outlineLevel="0" collapsed="false">
      <c r="A38" s="1"/>
      <c r="B38" s="1"/>
      <c r="C38" s="30" t="s">
        <v>19</v>
      </c>
      <c r="D38" s="30"/>
      <c r="E38" s="30"/>
      <c r="F38" s="31" t="n">
        <f aca="false">F36+F37</f>
        <v>475920</v>
      </c>
    </row>
    <row r="39" customFormat="false" ht="15.75" hidden="false" customHeight="false" outlineLevel="0" collapsed="false">
      <c r="A39" s="1"/>
      <c r="B39" s="1"/>
      <c r="C39" s="1"/>
      <c r="D39" s="1"/>
      <c r="E39" s="1"/>
      <c r="F39" s="1"/>
    </row>
    <row r="40" customFormat="false" ht="44.25" hidden="false" customHeight="true" outlineLevel="0" collapsed="false">
      <c r="A40" s="6"/>
      <c r="B40" s="7" t="s">
        <v>33</v>
      </c>
      <c r="C40" s="8"/>
      <c r="D40" s="8"/>
      <c r="E40" s="8"/>
      <c r="F40" s="9" t="s">
        <v>6</v>
      </c>
    </row>
    <row r="41" customFormat="false" ht="15.75" hidden="false" customHeight="false" outlineLevel="0" collapsed="false">
      <c r="A41" s="24"/>
      <c r="B41" s="25"/>
      <c r="C41" s="26" t="s">
        <v>17</v>
      </c>
      <c r="D41" s="26"/>
      <c r="E41" s="26"/>
      <c r="F41" s="27" t="n">
        <f aca="false">F36+F24+F12</f>
        <v>2579160</v>
      </c>
    </row>
    <row r="42" customFormat="false" ht="15" hidden="false" customHeight="true" outlineLevel="0" collapsed="false">
      <c r="A42" s="1"/>
      <c r="B42" s="1"/>
      <c r="C42" s="28" t="s">
        <v>18</v>
      </c>
      <c r="D42" s="28"/>
      <c r="E42" s="28"/>
      <c r="F42" s="29" t="n">
        <f aca="false">F41*20%</f>
        <v>515832</v>
      </c>
    </row>
    <row r="43" customFormat="false" ht="15.75" hidden="false" customHeight="true" outlineLevel="0" collapsed="false">
      <c r="A43" s="1"/>
      <c r="B43" s="1"/>
      <c r="C43" s="30" t="s">
        <v>19</v>
      </c>
      <c r="D43" s="30"/>
      <c r="E43" s="30"/>
      <c r="F43" s="31" t="n">
        <f aca="false">F41+F42</f>
        <v>3094992</v>
      </c>
    </row>
    <row r="44" customFormat="false" ht="15" hidden="false" customHeight="false" outlineLevel="0" collapsed="false">
      <c r="A44" s="1"/>
      <c r="B44" s="1"/>
      <c r="C44" s="1"/>
      <c r="D44" s="1"/>
      <c r="E44" s="1"/>
      <c r="F44" s="1"/>
    </row>
  </sheetData>
  <mergeCells count="14">
    <mergeCell ref="A2:F2"/>
    <mergeCell ref="B3:E3"/>
    <mergeCell ref="C12:E12"/>
    <mergeCell ref="C13:E13"/>
    <mergeCell ref="C14:E14"/>
    <mergeCell ref="C24:E24"/>
    <mergeCell ref="C25:E25"/>
    <mergeCell ref="C26:E26"/>
    <mergeCell ref="C36:E36"/>
    <mergeCell ref="C37:E37"/>
    <mergeCell ref="C38:E38"/>
    <mergeCell ref="C41:E41"/>
    <mergeCell ref="C42:E42"/>
    <mergeCell ref="C43:E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2019-08-28T17:20:14Z</dcterms:created>
  <dc:creator>Sprut</dc:creator>
  <dc:description/>
  <dc:language>en-US</dc:language>
  <cp:lastModifiedBy/>
  <dcterms:modified xsi:type="dcterms:W3CDTF">2021-06-04T11:48:51Z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