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185" windowHeight="861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7" i="1"/>
  <c r="F8" i="1"/>
  <c r="F4" i="1"/>
  <c r="F3" i="1"/>
  <c r="F5" i="1"/>
  <c r="F15" i="1" l="1"/>
  <c r="F14" i="1"/>
  <c r="F12" i="1"/>
  <c r="F11" i="1"/>
  <c r="F10" i="1"/>
  <c r="F9" i="1"/>
  <c r="F6" i="1"/>
  <c r="F17" i="1" l="1"/>
  <c r="F19" i="1" s="1"/>
  <c r="F18" i="1" s="1"/>
</calcChain>
</file>

<file path=xl/sharedStrings.xml><?xml version="1.0" encoding="utf-8"?>
<sst xmlns="http://schemas.openxmlformats.org/spreadsheetml/2006/main" count="38" uniqueCount="33">
  <si>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</si>
  <si>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</si>
  <si>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</si>
  <si>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</si>
  <si>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</si>
  <si>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Непередбачені витрати (20%):</t>
  </si>
  <si>
    <t>Бюжет проєкту:</t>
  </si>
  <si>
    <t>Загальна вартість матеріалів/послуг :</t>
  </si>
  <si>
    <t>Улаштування вирiвнювального шару з
асфальтобетонної сумiшi iз
застосуванням укладальникiв
асфальтобетону</t>
  </si>
  <si>
    <t>Сумiшi асфальтобетоннi гарячi i теплi
[асфальтобетон пористий]
(дорожнi)(аеродромнi), що застосовуються
у нижнiх шарах покриттiв, крупнозернистi,
марка 1</t>
  </si>
  <si>
    <t>Установлення бортових каменiв
бетонних i залiзобетонних</t>
  </si>
  <si>
    <t>Бордюр залізобетонний 100х30х15</t>
  </si>
  <si>
    <t>Копання ям</t>
  </si>
  <si>
    <t>Установлення одностоякових металевих
опор освітлення</t>
  </si>
  <si>
    <t xml:space="preserve">Светильник уличный </t>
  </si>
  <si>
    <t>Монтаж терминалу управління та
контролю вуличного освітлення</t>
  </si>
  <si>
    <t xml:space="preserve">Шафа керування зовнішнім освітленням </t>
  </si>
  <si>
    <t>Навантаження смiття вручну</t>
  </si>
  <si>
    <t>Перевезення сміття до 30 км</t>
  </si>
  <si>
    <t>100m</t>
  </si>
  <si>
    <t>т</t>
  </si>
  <si>
    <t>100м</t>
  </si>
  <si>
    <t>м</t>
  </si>
  <si>
    <t>яма</t>
  </si>
  <si>
    <t>опора</t>
  </si>
  <si>
    <t>шт</t>
  </si>
  <si>
    <t>термінал</t>
  </si>
  <si>
    <t>1т</t>
  </si>
  <si>
    <t>Газ для технічних цілей</t>
  </si>
  <si>
    <t>робота +матеріали</t>
  </si>
  <si>
    <t>болти будівельні з гайками</t>
  </si>
  <si>
    <t>Кленова алея</t>
  </si>
  <si>
    <t>Одиниця вимір-ня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</si>
</sst>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3" zoomScaleNormal="100" workbookViewId="0">
      <selection activeCell="M5" sqref="M5"/>
    </sheetView>
  </sheetViews>
  <sheetFormatPr defaultColWidth="9.140625" defaultRowHeight="18.75" x14ac:dyDescent="0.3"/>
  <cols>
    <col min="1" max="1" width="5.85546875" style="1" customWidth="1"/>
    <col min="2" max="2" width="50.28515625" style="1" customWidth="1"/>
    <col min="3" max="3" width="14" style="1" customWidth="1"/>
    <col min="4" max="4" width="13.7109375" style="1" customWidth="1"/>
    <col min="5" max="5" width="13.28515625" style="1" customWidth="1"/>
    <col min="6" max="6" width="14.5703125" style="1" customWidth="1"/>
    <col min="7" max="7" width="9.140625" style="1"/>
    <col min="8" max="8" width="12.7109375" style="1" bestFit="1" customWidth="1"/>
    <col min="9" max="16384" width="9.140625" style="1"/>
  </cols>
  <sheetData>
    <row r="1" spans="1:6" x14ac:dyDescent="0.3">
      <c r="A1" s="17" t="s">
        <v>31</v>
      </c>
      <c r="B1" s="18"/>
      <c r="C1" s="18"/>
      <c r="D1" s="18"/>
      <c r="E1" s="18"/>
      <c r="F1" s="19"/>
    </row>
    <row r="2" spans="1:6" ht="56.25" x14ac:dyDescent="0.3">
      <c r="A2" s="11" t="s">
        <v>0</v>
      </c>
      <c r="B2" s="12" t="s">
        <v>4</v>
      </c>
      <c r="C2" s="12" t="s">
        <v>2</v>
      </c>
      <c r="D2" s="12" t="s">
        <v>32</v>
      </c>
      <c r="E2" s="12" t="s">
        <v>1</v>
      </c>
      <c r="F2" s="12" t="s">
        <v>3</v>
      </c>
    </row>
    <row r="3" spans="1:6" ht="75" x14ac:dyDescent="0.3">
      <c r="A3" s="13">
        <v>1</v>
      </c>
      <c r="B3" s="14" t="s">
        <v>8</v>
      </c>
      <c r="C3" s="13">
        <v>0.54</v>
      </c>
      <c r="D3" s="13" t="s">
        <v>19</v>
      </c>
      <c r="E3" s="13">
        <v>63271.24</v>
      </c>
      <c r="F3" s="13">
        <f>C3*E3</f>
        <v>34166.469600000004</v>
      </c>
    </row>
    <row r="4" spans="1:6" x14ac:dyDescent="0.3">
      <c r="A4" s="13">
        <v>2</v>
      </c>
      <c r="B4" s="14" t="s">
        <v>28</v>
      </c>
      <c r="C4" s="13">
        <v>1.1999999999999999E-3</v>
      </c>
      <c r="D4" s="13" t="s">
        <v>20</v>
      </c>
      <c r="E4" s="13">
        <v>39849.440000000002</v>
      </c>
      <c r="F4" s="13">
        <f>C4*E4</f>
        <v>47.819327999999999</v>
      </c>
    </row>
    <row r="5" spans="1:6" ht="93.75" x14ac:dyDescent="0.3">
      <c r="A5" s="13">
        <v>3</v>
      </c>
      <c r="B5" s="15" t="s">
        <v>9</v>
      </c>
      <c r="C5" s="13">
        <v>24.54</v>
      </c>
      <c r="D5" s="13" t="s">
        <v>20</v>
      </c>
      <c r="E5" s="13">
        <v>5302.96</v>
      </c>
      <c r="F5" s="13">
        <f t="shared" ref="F5:F15" si="0">C5*E5</f>
        <v>130134.6384</v>
      </c>
    </row>
    <row r="6" spans="1:6" ht="37.5" x14ac:dyDescent="0.3">
      <c r="A6" s="13">
        <v>4</v>
      </c>
      <c r="B6" s="14" t="s">
        <v>10</v>
      </c>
      <c r="C6" s="13">
        <v>3</v>
      </c>
      <c r="D6" s="13" t="s">
        <v>21</v>
      </c>
      <c r="E6" s="13">
        <v>9989.8700000000008</v>
      </c>
      <c r="F6" s="13">
        <f t="shared" si="0"/>
        <v>29969.61</v>
      </c>
    </row>
    <row r="7" spans="1:6" x14ac:dyDescent="0.3">
      <c r="A7" s="13">
        <v>5</v>
      </c>
      <c r="B7" s="14" t="s">
        <v>29</v>
      </c>
      <c r="C7" s="13">
        <v>3</v>
      </c>
      <c r="D7" s="13" t="s">
        <v>21</v>
      </c>
      <c r="E7" s="13">
        <v>17736.099999999999</v>
      </c>
      <c r="F7" s="13">
        <f t="shared" si="0"/>
        <v>53208.299999999996</v>
      </c>
    </row>
    <row r="8" spans="1:6" x14ac:dyDescent="0.3">
      <c r="A8" s="13">
        <v>6</v>
      </c>
      <c r="B8" s="16" t="s">
        <v>11</v>
      </c>
      <c r="C8" s="13">
        <v>330</v>
      </c>
      <c r="D8" s="13" t="s">
        <v>22</v>
      </c>
      <c r="E8" s="13">
        <v>362.95</v>
      </c>
      <c r="F8" s="13">
        <f t="shared" si="0"/>
        <v>119773.5</v>
      </c>
    </row>
    <row r="9" spans="1:6" x14ac:dyDescent="0.3">
      <c r="A9" s="13">
        <v>7</v>
      </c>
      <c r="B9" s="16" t="s">
        <v>12</v>
      </c>
      <c r="C9" s="13">
        <v>4</v>
      </c>
      <c r="D9" s="13" t="s">
        <v>23</v>
      </c>
      <c r="E9" s="13">
        <v>434.94</v>
      </c>
      <c r="F9" s="13">
        <f t="shared" si="0"/>
        <v>1739.76</v>
      </c>
    </row>
    <row r="10" spans="1:6" ht="37.5" x14ac:dyDescent="0.3">
      <c r="A10" s="13">
        <v>8</v>
      </c>
      <c r="B10" s="14" t="s">
        <v>13</v>
      </c>
      <c r="C10" s="13">
        <v>4</v>
      </c>
      <c r="D10" s="13" t="s">
        <v>24</v>
      </c>
      <c r="E10" s="13">
        <v>741.93</v>
      </c>
      <c r="F10" s="13">
        <f t="shared" si="0"/>
        <v>2967.72</v>
      </c>
    </row>
    <row r="11" spans="1:6" x14ac:dyDescent="0.3">
      <c r="A11" s="13">
        <v>9</v>
      </c>
      <c r="B11" s="16" t="s">
        <v>14</v>
      </c>
      <c r="C11" s="13">
        <v>4</v>
      </c>
      <c r="D11" s="13" t="s">
        <v>25</v>
      </c>
      <c r="E11" s="13">
        <v>991</v>
      </c>
      <c r="F11" s="13">
        <f t="shared" si="0"/>
        <v>3964</v>
      </c>
    </row>
    <row r="12" spans="1:6" ht="37.5" x14ac:dyDescent="0.3">
      <c r="A12" s="13">
        <v>10</v>
      </c>
      <c r="B12" s="14" t="s">
        <v>15</v>
      </c>
      <c r="C12" s="13">
        <v>1</v>
      </c>
      <c r="D12" s="13" t="s">
        <v>26</v>
      </c>
      <c r="E12" s="13">
        <v>255.21</v>
      </c>
      <c r="F12" s="13">
        <f t="shared" si="0"/>
        <v>255.21</v>
      </c>
    </row>
    <row r="13" spans="1:6" x14ac:dyDescent="0.3">
      <c r="A13" s="13">
        <v>11</v>
      </c>
      <c r="B13" s="14" t="s">
        <v>30</v>
      </c>
      <c r="C13" s="13">
        <v>3.2400000000000001E-4</v>
      </c>
      <c r="D13" s="13" t="s">
        <v>20</v>
      </c>
      <c r="E13" s="13">
        <v>75355.100000000006</v>
      </c>
      <c r="F13" s="13">
        <f t="shared" si="0"/>
        <v>24.415052400000004</v>
      </c>
    </row>
    <row r="14" spans="1:6" x14ac:dyDescent="0.3">
      <c r="A14" s="13">
        <v>12</v>
      </c>
      <c r="B14" s="16" t="s">
        <v>16</v>
      </c>
      <c r="C14" s="13">
        <v>1</v>
      </c>
      <c r="D14" s="13" t="s">
        <v>25</v>
      </c>
      <c r="E14" s="13">
        <v>32372.41</v>
      </c>
      <c r="F14" s="13">
        <f t="shared" si="0"/>
        <v>32372.41</v>
      </c>
    </row>
    <row r="15" spans="1:6" x14ac:dyDescent="0.3">
      <c r="A15" s="13">
        <v>13</v>
      </c>
      <c r="B15" s="16" t="s">
        <v>17</v>
      </c>
      <c r="C15" s="13">
        <v>10</v>
      </c>
      <c r="D15" s="13" t="s">
        <v>27</v>
      </c>
      <c r="E15" s="13">
        <v>197.82</v>
      </c>
      <c r="F15" s="13">
        <f t="shared" si="0"/>
        <v>1978.1999999999998</v>
      </c>
    </row>
    <row r="16" spans="1:6" x14ac:dyDescent="0.3">
      <c r="A16" s="13">
        <v>14</v>
      </c>
      <c r="B16" s="16" t="s">
        <v>18</v>
      </c>
      <c r="C16" s="13">
        <v>10</v>
      </c>
      <c r="D16" s="13" t="s">
        <v>20</v>
      </c>
      <c r="E16" s="13">
        <v>393.6</v>
      </c>
      <c r="F16" s="13">
        <f>C16*E16</f>
        <v>3936</v>
      </c>
    </row>
    <row r="17" spans="1:6" x14ac:dyDescent="0.3">
      <c r="A17" s="5" t="s">
        <v>7</v>
      </c>
      <c r="B17" s="6"/>
      <c r="C17" s="6"/>
      <c r="D17" s="6"/>
      <c r="E17" s="7"/>
      <c r="F17" s="2">
        <f>SUM(F3:F16)</f>
        <v>414538.05238040001</v>
      </c>
    </row>
    <row r="18" spans="1:6" x14ac:dyDescent="0.3">
      <c r="A18" s="8" t="s">
        <v>5</v>
      </c>
      <c r="B18" s="9"/>
      <c r="C18" s="9"/>
      <c r="D18" s="9"/>
      <c r="E18" s="10"/>
      <c r="F18" s="2">
        <f>F19-F17</f>
        <v>82907.610476079979</v>
      </c>
    </row>
    <row r="19" spans="1:6" x14ac:dyDescent="0.3">
      <c r="A19" s="5" t="s">
        <v>6</v>
      </c>
      <c r="B19" s="6"/>
      <c r="C19" s="6"/>
      <c r="D19" s="6"/>
      <c r="E19" s="7"/>
      <c r="F19" s="2">
        <f>F17*1.2</f>
        <v>497445.66285647999</v>
      </c>
    </row>
    <row r="20" spans="1:6" x14ac:dyDescent="0.3">
      <c r="A20" s="3"/>
      <c r="B20" s="4"/>
      <c r="C20" s="4"/>
      <c r="D20" s="4"/>
      <c r="E20" s="4"/>
      <c r="F20" s="3"/>
    </row>
    <row r="21" spans="1:6" x14ac:dyDescent="0.3">
      <c r="A21" s="3"/>
      <c r="B21" s="4"/>
      <c r="C21" s="4"/>
      <c r="D21" s="4"/>
      <c r="E21" s="4"/>
      <c r="F21" s="3"/>
    </row>
  </sheetData>
  <mergeCells count="4">
    <mergeCell ref="A17:E17"/>
    <mergeCell ref="A18:E18"/>
    <mergeCell ref="A19:E19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2021-09-29T10:52:03Z</dcterms:modified>
</cp:coreProperties>
</file>