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Розрахунок бюджету проєкту ОСББ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28" i="1" l="1"/>
  <c r="F4" i="1"/>
  <c r="F5" i="1"/>
  <c r="F6" i="1"/>
  <c r="F7" i="1"/>
  <c r="F8" i="1"/>
  <c r="F9" i="1"/>
  <c r="F10" i="1"/>
  <c r="F11" i="1"/>
  <c r="F12" i="1"/>
  <c r="F13" i="1" l="1"/>
  <c r="F15" i="1" s="1"/>
  <c r="F30" i="1" s="1"/>
  <c r="F32" i="1" s="1"/>
  <c r="F14" i="1" l="1"/>
</calcChain>
</file>

<file path=xl/sharedStrings.xml><?xml version="1.0" encoding="utf-8"?>
<sst xmlns="http://schemas.openxmlformats.org/spreadsheetml/2006/main" count="54" uniqueCount="32">
  <si>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</si>
  <si>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</si>
  <si>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</si>
  <si>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</si>
  <si>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</si>
  <si>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</si>
  <si>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</si>
  <si>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</si>
  <si>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</si>
  <si>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</si>
  <si>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</si>
  <si>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</si>
  <si>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</si>
  <si>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Металопластикові вікна та двері в буд. 27 по вул. Терещенківській</t>
  </si>
  <si>
    <t>Металопластикові вікна ширина 1 780; висота 540</t>
  </si>
  <si>
    <t>шт</t>
  </si>
  <si>
    <t>Металопластикові вікна ширина 1 780; висота 540 зі створкою</t>
  </si>
  <si>
    <t>Металопластикові вікна ширина 890; висота 540</t>
  </si>
  <si>
    <t>Відлив 890 х 150</t>
  </si>
  <si>
    <t>Відлив 1 780 х 150</t>
  </si>
  <si>
    <t>Металопластикові вікна ширина 370; висота 2 270</t>
  </si>
  <si>
    <t>з'єднувач підсилювач (Кожух-кришка) 2 270мм</t>
  </si>
  <si>
    <t>Металопластикові вікна ширина 450; висота 280</t>
  </si>
  <si>
    <t>Розширювач 40 мм х 270 мм</t>
  </si>
  <si>
    <t>Розширювач 40 мм х 260 мм</t>
  </si>
  <si>
    <t>Розширювач 40 мм х 250 мм</t>
  </si>
  <si>
    <t>Металопластикові вікна ширина 2 980; висота 930</t>
  </si>
  <si>
    <t>Відлив 1 510 х 150</t>
  </si>
  <si>
    <t xml:space="preserve"> Металопластикові двері ширина 1 230; висота 2 070</t>
  </si>
  <si>
    <t xml:space="preserve"> Металопластикові двері ширина 1 420; висота 2 270</t>
  </si>
  <si>
    <t xml:space="preserve">Монтаж МПИ </t>
  </si>
  <si>
    <r>
      <t>Бюджет проєкту</t>
    </r>
    <r>
      <rPr>
        <b/>
        <sz val="14"/>
        <color theme="1"/>
        <rFont val="Century Gothic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</si>
</sst>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zoomScale="120" zoomScaleNormal="120" workbookViewId="0">
      <selection activeCell="F5" sqref="F5"/>
    </sheetView>
  </sheetViews>
  <sheetFormatPr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7" width="23.85546875" style="1" customWidth="1"/>
    <col min="8" max="16384" width="9.140625" style="1"/>
  </cols>
  <sheetData>
    <row r="1" spans="1:6" ht="18" x14ac:dyDescent="0.25">
      <c r="A1" s="16" t="s">
        <v>13</v>
      </c>
      <c r="B1" s="16"/>
      <c r="C1" s="16"/>
      <c r="D1" s="16"/>
      <c r="E1" s="16"/>
      <c r="F1" s="16"/>
    </row>
    <row r="2" spans="1:6" ht="54" customHeight="1" x14ac:dyDescent="0.25">
      <c r="A2" s="17" t="s">
        <v>0</v>
      </c>
      <c r="B2" s="15" t="s">
        <v>8</v>
      </c>
      <c r="C2" s="15" t="s">
        <v>2</v>
      </c>
      <c r="D2" s="15" t="s">
        <v>4</v>
      </c>
      <c r="E2" s="20" t="s">
        <v>1</v>
      </c>
      <c r="F2" s="18" t="s">
        <v>9</v>
      </c>
    </row>
    <row r="3" spans="1:6" ht="15" customHeight="1" x14ac:dyDescent="0.25">
      <c r="A3" s="17"/>
      <c r="B3" s="15"/>
      <c r="C3" s="15"/>
      <c r="D3" s="15"/>
      <c r="E3" s="20"/>
      <c r="F3" s="19"/>
    </row>
    <row r="4" spans="1:6" ht="36" x14ac:dyDescent="0.25">
      <c r="A4" s="4">
        <v>1</v>
      </c>
      <c r="B4" s="6" t="s">
        <v>16</v>
      </c>
      <c r="C4" s="6">
        <v>16</v>
      </c>
      <c r="D4" s="6" t="s">
        <v>15</v>
      </c>
      <c r="E4" s="6">
        <v>2807.87</v>
      </c>
      <c r="F4" s="6">
        <f>C4*E4</f>
        <v>44925.919999999998</v>
      </c>
    </row>
    <row r="5" spans="1:6" ht="18.75" customHeight="1" x14ac:dyDescent="0.25">
      <c r="A5" s="4">
        <v>2</v>
      </c>
      <c r="B5" s="6" t="s">
        <v>14</v>
      </c>
      <c r="C5" s="6">
        <v>16</v>
      </c>
      <c r="D5" s="6" t="s">
        <v>15</v>
      </c>
      <c r="E5" s="6">
        <v>2115.58</v>
      </c>
      <c r="F5" s="6">
        <f t="shared" ref="F5:F12" si="0">C5*E5</f>
        <v>33849.279999999999</v>
      </c>
    </row>
    <row r="6" spans="1:6" ht="18.75" customHeight="1" x14ac:dyDescent="0.25">
      <c r="A6" s="4">
        <v>3</v>
      </c>
      <c r="B6" s="6" t="s">
        <v>17</v>
      </c>
      <c r="C6" s="6">
        <v>25</v>
      </c>
      <c r="D6" s="6" t="s">
        <v>15</v>
      </c>
      <c r="E6" s="6">
        <v>1091.1400000000001</v>
      </c>
      <c r="F6" s="6">
        <f t="shared" si="0"/>
        <v>27278.500000000004</v>
      </c>
    </row>
    <row r="7" spans="1:6" ht="18.75" customHeight="1" x14ac:dyDescent="0.25">
      <c r="A7" s="4">
        <v>4</v>
      </c>
      <c r="B7" s="6" t="s">
        <v>18</v>
      </c>
      <c r="C7" s="6">
        <v>32</v>
      </c>
      <c r="D7" s="6" t="s">
        <v>15</v>
      </c>
      <c r="E7" s="6"/>
      <c r="F7" s="6">
        <f t="shared" si="0"/>
        <v>0</v>
      </c>
    </row>
    <row r="8" spans="1:6" ht="18.75" customHeight="1" x14ac:dyDescent="0.25">
      <c r="A8" s="4">
        <v>5</v>
      </c>
      <c r="B8" s="6" t="s">
        <v>19</v>
      </c>
      <c r="C8" s="6">
        <v>32</v>
      </c>
      <c r="D8" s="6" t="s">
        <v>15</v>
      </c>
      <c r="E8" s="6"/>
      <c r="F8" s="6">
        <f t="shared" si="0"/>
        <v>0</v>
      </c>
    </row>
    <row r="9" spans="1:6" ht="18.75" customHeight="1" x14ac:dyDescent="0.25">
      <c r="A9" s="4">
        <v>6</v>
      </c>
      <c r="B9" s="6" t="s">
        <v>26</v>
      </c>
      <c r="C9" s="6">
        <v>8</v>
      </c>
      <c r="D9" s="6" t="s">
        <v>15</v>
      </c>
      <c r="E9" s="6">
        <v>5927.46</v>
      </c>
      <c r="F9" s="6">
        <f t="shared" si="0"/>
        <v>47419.68</v>
      </c>
    </row>
    <row r="10" spans="1:6" ht="18.75" customHeight="1" x14ac:dyDescent="0.25">
      <c r="A10" s="4">
        <v>7</v>
      </c>
      <c r="B10" s="6" t="s">
        <v>27</v>
      </c>
      <c r="C10" s="6">
        <v>8</v>
      </c>
      <c r="D10" s="6" t="s">
        <v>15</v>
      </c>
      <c r="E10" s="6">
        <v>81.430000000000007</v>
      </c>
      <c r="F10" s="6">
        <f t="shared" si="0"/>
        <v>651.44000000000005</v>
      </c>
    </row>
    <row r="11" spans="1:6" ht="18" x14ac:dyDescent="0.25">
      <c r="A11" s="4">
        <v>8</v>
      </c>
      <c r="B11" s="6" t="s">
        <v>30</v>
      </c>
      <c r="C11" s="6">
        <v>1</v>
      </c>
      <c r="D11" s="6" t="s">
        <v>15</v>
      </c>
      <c r="E11" s="7">
        <v>29350</v>
      </c>
      <c r="F11" s="7">
        <f t="shared" si="0"/>
        <v>29350</v>
      </c>
    </row>
    <row r="12" spans="1:6" ht="18" x14ac:dyDescent="0.25">
      <c r="A12" s="4">
        <v>10</v>
      </c>
      <c r="B12" s="5"/>
      <c r="C12" s="6"/>
      <c r="D12" s="6" t="s">
        <v>15</v>
      </c>
      <c r="E12" s="7"/>
      <c r="F12" s="7">
        <f t="shared" si="0"/>
        <v>0</v>
      </c>
    </row>
    <row r="13" spans="1:6" ht="18" customHeight="1" x14ac:dyDescent="0.25">
      <c r="A13" s="12" t="s">
        <v>3</v>
      </c>
      <c r="B13" s="13"/>
      <c r="C13" s="13"/>
      <c r="D13" s="13"/>
      <c r="E13" s="14"/>
      <c r="F13" s="7">
        <f>SUM(F4:F12)</f>
        <v>183474.82</v>
      </c>
    </row>
    <row r="14" spans="1:6" ht="18" customHeight="1" x14ac:dyDescent="0.25">
      <c r="A14" s="12" t="s">
        <v>7</v>
      </c>
      <c r="B14" s="13"/>
      <c r="C14" s="13"/>
      <c r="D14" s="13"/>
      <c r="E14" s="14"/>
      <c r="F14" s="7">
        <f>F15-F13</f>
        <v>18347.482000000018</v>
      </c>
    </row>
    <row r="15" spans="1:6" ht="18" customHeight="1" x14ac:dyDescent="0.25">
      <c r="A15" s="25" t="s">
        <v>31</v>
      </c>
      <c r="B15" s="26"/>
      <c r="C15" s="26"/>
      <c r="D15" s="26"/>
      <c r="E15" s="27"/>
      <c r="F15" s="3">
        <f>F13*1.1</f>
        <v>201822.30200000003</v>
      </c>
    </row>
    <row r="16" spans="1:6" ht="18" x14ac:dyDescent="0.25">
      <c r="A16" s="9"/>
      <c r="B16" s="24"/>
      <c r="C16" s="24"/>
      <c r="D16" s="24"/>
      <c r="E16" s="24"/>
      <c r="F16" s="24"/>
    </row>
    <row r="17" spans="1:6" ht="54" customHeight="1" x14ac:dyDescent="0.25">
      <c r="A17" s="17" t="s">
        <v>0</v>
      </c>
      <c r="B17" s="15" t="s">
        <v>10</v>
      </c>
      <c r="C17" s="15" t="s">
        <v>2</v>
      </c>
      <c r="D17" s="15" t="s">
        <v>4</v>
      </c>
      <c r="E17" s="20" t="s">
        <v>1</v>
      </c>
      <c r="F17" s="18" t="s">
        <v>11</v>
      </c>
    </row>
    <row r="18" spans="1:6" ht="18" customHeight="1" x14ac:dyDescent="0.25">
      <c r="A18" s="17"/>
      <c r="B18" s="15"/>
      <c r="C18" s="15"/>
      <c r="D18" s="15"/>
      <c r="E18" s="20"/>
      <c r="F18" s="19"/>
    </row>
    <row r="19" spans="1:6" ht="16.5" customHeight="1" x14ac:dyDescent="0.25">
      <c r="A19" s="4">
        <v>1</v>
      </c>
      <c r="B19" s="6" t="s">
        <v>28</v>
      </c>
      <c r="C19" s="6">
        <v>1</v>
      </c>
      <c r="D19" s="6" t="s">
        <v>15</v>
      </c>
      <c r="E19" s="6">
        <v>16315.14</v>
      </c>
      <c r="F19" s="6">
        <f>C19*E19</f>
        <v>16315.14</v>
      </c>
    </row>
    <row r="20" spans="1:6" ht="16.5" customHeight="1" x14ac:dyDescent="0.25">
      <c r="A20" s="4">
        <v>2</v>
      </c>
      <c r="B20" s="6" t="s">
        <v>20</v>
      </c>
      <c r="C20" s="6">
        <v>3</v>
      </c>
      <c r="D20" s="6" t="s">
        <v>15</v>
      </c>
      <c r="E20" s="6">
        <v>1759.02</v>
      </c>
      <c r="F20" s="6">
        <f t="shared" ref="F20:F27" si="1">C20*E20</f>
        <v>5277.0599999999995</v>
      </c>
    </row>
    <row r="21" spans="1:6" ht="16.5" customHeight="1" x14ac:dyDescent="0.25">
      <c r="A21" s="4">
        <v>3</v>
      </c>
      <c r="B21" s="6" t="s">
        <v>21</v>
      </c>
      <c r="C21" s="6">
        <v>6</v>
      </c>
      <c r="D21" s="6" t="s">
        <v>15</v>
      </c>
      <c r="E21" s="6">
        <v>585.04999999999995</v>
      </c>
      <c r="F21" s="6">
        <f t="shared" si="1"/>
        <v>3510.2999999999997</v>
      </c>
    </row>
    <row r="22" spans="1:6" ht="16.5" customHeight="1" x14ac:dyDescent="0.25">
      <c r="A22" s="4">
        <v>4</v>
      </c>
      <c r="B22" s="6" t="s">
        <v>29</v>
      </c>
      <c r="C22" s="6">
        <v>3</v>
      </c>
      <c r="D22" s="6" t="s">
        <v>15</v>
      </c>
      <c r="E22" s="6">
        <v>17178.939999999999</v>
      </c>
      <c r="F22" s="6">
        <f t="shared" si="1"/>
        <v>51536.819999999992</v>
      </c>
    </row>
    <row r="23" spans="1:6" ht="18" x14ac:dyDescent="0.25">
      <c r="A23" s="4">
        <v>5</v>
      </c>
      <c r="B23" s="6" t="s">
        <v>22</v>
      </c>
      <c r="C23" s="6">
        <v>3</v>
      </c>
      <c r="D23" s="6" t="s">
        <v>15</v>
      </c>
      <c r="E23" s="6">
        <v>261.68</v>
      </c>
      <c r="F23" s="6">
        <f t="shared" si="1"/>
        <v>785.04</v>
      </c>
    </row>
    <row r="24" spans="1:6" ht="18" x14ac:dyDescent="0.25">
      <c r="A24" s="4">
        <v>6</v>
      </c>
      <c r="B24" s="6" t="s">
        <v>23</v>
      </c>
      <c r="C24" s="6">
        <v>10</v>
      </c>
      <c r="D24" s="6" t="s">
        <v>15</v>
      </c>
      <c r="E24" s="6">
        <v>51.17</v>
      </c>
      <c r="F24" s="6">
        <f t="shared" si="1"/>
        <v>511.70000000000005</v>
      </c>
    </row>
    <row r="25" spans="1:6" ht="18" x14ac:dyDescent="0.25">
      <c r="A25" s="4">
        <v>7</v>
      </c>
      <c r="B25" s="6" t="s">
        <v>24</v>
      </c>
      <c r="C25" s="6">
        <v>10</v>
      </c>
      <c r="D25" s="6" t="s">
        <v>15</v>
      </c>
      <c r="E25" s="6">
        <v>49.3</v>
      </c>
      <c r="F25" s="6">
        <f t="shared" si="1"/>
        <v>493</v>
      </c>
    </row>
    <row r="26" spans="1:6" ht="18" x14ac:dyDescent="0.25">
      <c r="A26" s="4">
        <v>8</v>
      </c>
      <c r="B26" s="6" t="s">
        <v>25</v>
      </c>
      <c r="C26" s="6">
        <v>10</v>
      </c>
      <c r="D26" s="6" t="s">
        <v>15</v>
      </c>
      <c r="E26" s="6">
        <v>47.43</v>
      </c>
      <c r="F26" s="6">
        <f t="shared" si="1"/>
        <v>474.3</v>
      </c>
    </row>
    <row r="27" spans="1:6" ht="18" x14ac:dyDescent="0.25">
      <c r="A27" s="4">
        <v>9</v>
      </c>
      <c r="B27" s="6" t="s">
        <v>17</v>
      </c>
      <c r="C27" s="6">
        <v>7</v>
      </c>
      <c r="D27" s="6" t="s">
        <v>15</v>
      </c>
      <c r="E27" s="6">
        <v>1091.1400000000001</v>
      </c>
      <c r="F27" s="7">
        <f t="shared" si="1"/>
        <v>7637.9800000000005</v>
      </c>
    </row>
    <row r="28" spans="1:6" ht="18" x14ac:dyDescent="0.25">
      <c r="A28" s="8"/>
      <c r="B28" s="13" t="s">
        <v>5</v>
      </c>
      <c r="C28" s="13"/>
      <c r="D28" s="13"/>
      <c r="E28" s="14"/>
      <c r="F28" s="7">
        <f>SUM(F19:F27)</f>
        <v>86541.339999999982</v>
      </c>
    </row>
    <row r="30" spans="1:6" ht="18" customHeight="1" x14ac:dyDescent="0.25">
      <c r="A30" s="12" t="s">
        <v>12</v>
      </c>
      <c r="B30" s="13"/>
      <c r="C30" s="13"/>
      <c r="D30" s="13"/>
      <c r="E30" s="14"/>
      <c r="F30" s="11">
        <f>F15+F28</f>
        <v>288363.64199999999</v>
      </c>
    </row>
    <row r="32" spans="1:6" ht="18" x14ac:dyDescent="0.25">
      <c r="A32" s="21" t="s">
        <v>6</v>
      </c>
      <c r="B32" s="22"/>
      <c r="C32" s="22"/>
      <c r="D32" s="22"/>
      <c r="E32" s="23"/>
      <c r="F32" s="10">
        <f>(100*F28)/F30</f>
        <v>30.011182893854553</v>
      </c>
    </row>
  </sheetData>
  <mergeCells count="20">
    <mergeCell ref="A14:E14"/>
    <mergeCell ref="A15:E15"/>
    <mergeCell ref="A17:A18"/>
    <mergeCell ref="B17:B18"/>
    <mergeCell ref="C17:C18"/>
    <mergeCell ref="D17:D18"/>
    <mergeCell ref="E17:E18"/>
    <mergeCell ref="F17:F18"/>
    <mergeCell ref="A32:E32"/>
    <mergeCell ref="A30:E30"/>
    <mergeCell ref="B16:F16"/>
    <mergeCell ref="B28:E28"/>
    <mergeCell ref="A13:E13"/>
    <mergeCell ref="D2:D3"/>
    <mergeCell ref="A1:F1"/>
    <mergeCell ref="A2:A3"/>
    <mergeCell ref="B2:B3"/>
    <mergeCell ref="C2:C3"/>
    <mergeCell ref="F2:F3"/>
    <mergeCell ref="E2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2021-06-10T08:41:41Z</dcterms:modified>
</cp:coreProperties>
</file>