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Розрахунок бюджету проєкту ОСББ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3" l="1"/>
  <c r="F22"/>
  <c r="F21"/>
  <c r="F24" l="1"/>
  <c r="F5"/>
  <c r="F6"/>
  <c r="F7"/>
  <c r="F8"/>
  <c r="F9"/>
  <c r="F10"/>
  <c r="F11"/>
  <c r="F13"/>
  <c r="F14"/>
  <c r="F15" l="1"/>
  <c r="F17" s="1"/>
  <c r="F26" s="1"/>
  <c r="F28" s="1"/>
  <c r="F16" l="1"/>
</calcChain>
</file>

<file path=xl/sharedStrings.xml><?xml version="1.0" encoding="utf-8"?>
<sst xmlns="http://schemas.openxmlformats.org/spreadsheetml/2006/main" count="45" uniqueCount="34">
  <si>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</si>
  <si>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</si>
  <si>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</si>
  <si>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</si>
  <si>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</si>
  <si>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</si>
  <si>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</si>
  <si>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</si>
  <si>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</si>
  <si>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</si>
  <si>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</si>
  <si>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</si>
  <si>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</si>
  <si>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</si>
  <si>
    <t>Балка приводу дверей кабіни (у сборі)</t>
  </si>
  <si>
    <t xml:space="preserve">шт </t>
  </si>
  <si>
    <t>Купе кабіни в/п 320 кг</t>
  </si>
  <si>
    <t>Станція керування пас.ліфтом УПЛ10.МКМ "РОДОС"</t>
  </si>
  <si>
    <t>шт</t>
  </si>
  <si>
    <t>Система позиціонування "Мікроліфт-10"</t>
  </si>
  <si>
    <t>Масло iндустрiйне И-20А</t>
  </si>
  <si>
    <t>т</t>
  </si>
  <si>
    <t>Визивний апарат поверховий антивандальний</t>
  </si>
  <si>
    <t>Пост керування ліфтом</t>
  </si>
  <si>
    <t>Стулка дверей шахти (ліва, права)</t>
  </si>
  <si>
    <t>Джгут дротів ланцюгів керування та сигналізації з кламними з"єднювачами</t>
  </si>
  <si>
    <t>компл</t>
  </si>
  <si>
    <t>Манжет 45х60</t>
  </si>
  <si>
    <t>Обмежувач швидкості</t>
  </si>
  <si>
    <t>Канат стальний діам. 7,8 мм</t>
  </si>
  <si>
    <t>м</t>
  </si>
  <si>
    <t xml:space="preserve">проведення поточного ремонту пасажирських та вантажних ліфтів (заробітня плата, видатки, загально виробничі витрати, кошти на покриття адміністративних витрат, податки, збори, обов'язкові платежі) </t>
  </si>
  <si>
    <t>посл</t>
  </si>
  <si>
    <t>Проведення поточного ремонту ліфтів за адресою вул.Богданова 1, блоки 1,2,3.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</si>
</sst>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i/>
      <sz val="14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7" fillId="2" borderId="3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14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7" zoomScale="120" zoomScaleNormal="120" workbookViewId="0">
      <selection activeCell="A2" sqref="A2:F2"/>
    </sheetView>
  </sheetViews>
  <sheetFormatPr defaultColWidth="9.109375" defaultRowHeight="15.6"/>
  <cols>
    <col min="1" max="1" width="5.109375" style="1" customWidth="1"/>
    <col min="2" max="2" width="69.5546875" style="1" customWidth="1"/>
    <col min="3" max="3" width="15" style="1" customWidth="1"/>
    <col min="4" max="4" width="13.88671875" style="1" customWidth="1"/>
    <col min="5" max="5" width="13.6640625" style="2" customWidth="1"/>
    <col min="6" max="6" width="16.109375" style="2" customWidth="1"/>
    <col min="7" max="7" width="23.88671875" style="1" customWidth="1"/>
    <col min="8" max="16384" width="9.109375" style="1"/>
  </cols>
  <sheetData>
    <row r="1" spans="1:6" ht="24.75" customHeight="1">
      <c r="A1" s="4"/>
      <c r="B1" s="3"/>
      <c r="C1" s="3"/>
      <c r="D1" s="3"/>
      <c r="E1" s="3"/>
      <c r="F1" s="3"/>
    </row>
    <row r="2" spans="1:6" ht="18.600000000000001">
      <c r="A2" s="32" t="s">
        <v>33</v>
      </c>
      <c r="B2" s="17"/>
      <c r="C2" s="17"/>
      <c r="D2" s="17"/>
      <c r="E2" s="17"/>
      <c r="F2" s="17"/>
    </row>
    <row r="3" spans="1:6" ht="54" customHeight="1">
      <c r="A3" s="18" t="s">
        <v>0</v>
      </c>
      <c r="B3" s="16" t="s">
        <v>8</v>
      </c>
      <c r="C3" s="16" t="s">
        <v>2</v>
      </c>
      <c r="D3" s="16" t="s">
        <v>4</v>
      </c>
      <c r="E3" s="25" t="s">
        <v>1</v>
      </c>
      <c r="F3" s="19" t="s">
        <v>9</v>
      </c>
    </row>
    <row r="4" spans="1:6" ht="15" customHeight="1">
      <c r="A4" s="18"/>
      <c r="B4" s="16"/>
      <c r="C4" s="16"/>
      <c r="D4" s="16"/>
      <c r="E4" s="25"/>
      <c r="F4" s="20"/>
    </row>
    <row r="5" spans="1:6" ht="40.200000000000003">
      <c r="A5" s="6">
        <v>1</v>
      </c>
      <c r="B5" s="31" t="s">
        <v>31</v>
      </c>
      <c r="C5" s="7">
        <v>1</v>
      </c>
      <c r="D5" s="7" t="s">
        <v>32</v>
      </c>
      <c r="E5" s="8">
        <v>55628.91</v>
      </c>
      <c r="F5" s="8">
        <f>C5*E5</f>
        <v>55628.91</v>
      </c>
    </row>
    <row r="6" spans="1:6" ht="16.8">
      <c r="A6" s="6">
        <v>2</v>
      </c>
      <c r="B6" s="29" t="s">
        <v>19</v>
      </c>
      <c r="C6" s="7">
        <v>3</v>
      </c>
      <c r="D6" s="7" t="s">
        <v>18</v>
      </c>
      <c r="E6" s="8">
        <v>7960</v>
      </c>
      <c r="F6" s="8">
        <f t="shared" ref="F6:F14" si="0">C6*E6</f>
        <v>23880</v>
      </c>
    </row>
    <row r="7" spans="1:6" ht="16.8">
      <c r="A7" s="6">
        <v>3</v>
      </c>
      <c r="B7" s="29" t="s">
        <v>20</v>
      </c>
      <c r="C7" s="7">
        <v>2.4E-2</v>
      </c>
      <c r="D7" s="7" t="s">
        <v>21</v>
      </c>
      <c r="E7" s="8">
        <v>60000</v>
      </c>
      <c r="F7" s="8">
        <f t="shared" si="0"/>
        <v>1440</v>
      </c>
    </row>
    <row r="8" spans="1:6" ht="16.8">
      <c r="A8" s="6">
        <v>4</v>
      </c>
      <c r="B8" s="29" t="s">
        <v>22</v>
      </c>
      <c r="C8" s="7">
        <v>27</v>
      </c>
      <c r="D8" s="7" t="s">
        <v>18</v>
      </c>
      <c r="E8" s="8">
        <v>416</v>
      </c>
      <c r="F8" s="8">
        <f t="shared" si="0"/>
        <v>11232</v>
      </c>
    </row>
    <row r="9" spans="1:6" ht="16.8">
      <c r="A9" s="6">
        <v>5</v>
      </c>
      <c r="B9" s="29" t="s">
        <v>23</v>
      </c>
      <c r="C9" s="7">
        <v>3</v>
      </c>
      <c r="D9" s="7" t="s">
        <v>18</v>
      </c>
      <c r="E9" s="8">
        <v>5460</v>
      </c>
      <c r="F9" s="8">
        <f t="shared" si="0"/>
        <v>16380</v>
      </c>
    </row>
    <row r="10" spans="1:6" ht="16.8">
      <c r="A10" s="6">
        <v>6</v>
      </c>
      <c r="B10" s="29" t="s">
        <v>24</v>
      </c>
      <c r="C10" s="7">
        <v>6</v>
      </c>
      <c r="D10" s="7" t="s">
        <v>18</v>
      </c>
      <c r="E10" s="8">
        <v>1430</v>
      </c>
      <c r="F10" s="8">
        <f t="shared" si="0"/>
        <v>8580</v>
      </c>
    </row>
    <row r="11" spans="1:6" ht="16.8">
      <c r="A11" s="6">
        <v>7</v>
      </c>
      <c r="B11" s="29" t="s">
        <v>25</v>
      </c>
      <c r="C11" s="7">
        <v>3</v>
      </c>
      <c r="D11" s="7" t="s">
        <v>26</v>
      </c>
      <c r="E11" s="8">
        <v>4380</v>
      </c>
      <c r="F11" s="8">
        <f t="shared" si="0"/>
        <v>13140</v>
      </c>
    </row>
    <row r="12" spans="1:6" ht="16.8">
      <c r="A12" s="6">
        <v>8</v>
      </c>
      <c r="B12" s="29" t="s">
        <v>17</v>
      </c>
      <c r="C12" s="7">
        <v>3</v>
      </c>
      <c r="D12" s="7" t="s">
        <v>18</v>
      </c>
      <c r="E12" s="8">
        <v>54000</v>
      </c>
      <c r="F12" s="8">
        <f t="shared" si="0"/>
        <v>162000</v>
      </c>
    </row>
    <row r="13" spans="1:6" ht="16.8">
      <c r="A13" s="6">
        <v>9</v>
      </c>
      <c r="B13" s="29" t="s">
        <v>28</v>
      </c>
      <c r="C13" s="7">
        <v>3</v>
      </c>
      <c r="D13" s="7" t="s">
        <v>18</v>
      </c>
      <c r="E13" s="8">
        <v>4680</v>
      </c>
      <c r="F13" s="8">
        <f t="shared" si="0"/>
        <v>14040</v>
      </c>
    </row>
    <row r="14" spans="1:6" ht="16.8">
      <c r="A14" s="6">
        <v>10</v>
      </c>
      <c r="B14" s="29" t="s">
        <v>29</v>
      </c>
      <c r="C14" s="7">
        <v>130</v>
      </c>
      <c r="D14" s="7" t="s">
        <v>30</v>
      </c>
      <c r="E14" s="8">
        <v>45</v>
      </c>
      <c r="F14" s="8">
        <f t="shared" si="0"/>
        <v>5850</v>
      </c>
    </row>
    <row r="15" spans="1:6" ht="18" customHeight="1">
      <c r="A15" s="13" t="s">
        <v>3</v>
      </c>
      <c r="B15" s="14"/>
      <c r="C15" s="14"/>
      <c r="D15" s="14"/>
      <c r="E15" s="15"/>
      <c r="F15" s="8">
        <f>SUM(F5:F14)</f>
        <v>312170.91000000003</v>
      </c>
    </row>
    <row r="16" spans="1:6" ht="18" customHeight="1">
      <c r="A16" s="13" t="s">
        <v>7</v>
      </c>
      <c r="B16" s="14"/>
      <c r="C16" s="14"/>
      <c r="D16" s="14"/>
      <c r="E16" s="15"/>
      <c r="F16" s="8">
        <f>F17-F15</f>
        <v>31217.091000000015</v>
      </c>
    </row>
    <row r="17" spans="1:6" ht="18" customHeight="1">
      <c r="A17" s="26" t="s">
        <v>13</v>
      </c>
      <c r="B17" s="27"/>
      <c r="C17" s="27"/>
      <c r="D17" s="27"/>
      <c r="E17" s="28"/>
      <c r="F17" s="5">
        <f>F15*1.1</f>
        <v>343388.00100000005</v>
      </c>
    </row>
    <row r="18" spans="1:6" ht="16.8">
      <c r="A18" s="10"/>
      <c r="B18" s="24"/>
      <c r="C18" s="24"/>
      <c r="D18" s="24"/>
      <c r="E18" s="24"/>
      <c r="F18" s="24"/>
    </row>
    <row r="19" spans="1:6" ht="54" customHeight="1">
      <c r="A19" s="18" t="s">
        <v>0</v>
      </c>
      <c r="B19" s="16" t="s">
        <v>10</v>
      </c>
      <c r="C19" s="16" t="s">
        <v>2</v>
      </c>
      <c r="D19" s="16" t="s">
        <v>4</v>
      </c>
      <c r="E19" s="25" t="s">
        <v>1</v>
      </c>
      <c r="F19" s="19" t="s">
        <v>11</v>
      </c>
    </row>
    <row r="20" spans="1:6" ht="18" customHeight="1">
      <c r="A20" s="18"/>
      <c r="B20" s="16"/>
      <c r="C20" s="16"/>
      <c r="D20" s="16"/>
      <c r="E20" s="25"/>
      <c r="F20" s="20"/>
    </row>
    <row r="21" spans="1:6" ht="17.399999999999999">
      <c r="A21" s="6">
        <v>1</v>
      </c>
      <c r="B21" s="29" t="s">
        <v>14</v>
      </c>
      <c r="C21" s="7">
        <v>3</v>
      </c>
      <c r="D21" s="7" t="s">
        <v>15</v>
      </c>
      <c r="E21" s="30">
        <v>24320</v>
      </c>
      <c r="F21" s="8">
        <f>C21*E21</f>
        <v>72960</v>
      </c>
    </row>
    <row r="22" spans="1:6" ht="16.8">
      <c r="A22" s="6">
        <v>2</v>
      </c>
      <c r="B22" s="29" t="s">
        <v>16</v>
      </c>
      <c r="C22" s="7">
        <v>3</v>
      </c>
      <c r="D22" s="7" t="s">
        <v>15</v>
      </c>
      <c r="E22" s="8">
        <v>27400</v>
      </c>
      <c r="F22" s="8">
        <f t="shared" ref="F22:F23" si="1">C22*E22</f>
        <v>82200</v>
      </c>
    </row>
    <row r="23" spans="1:6" ht="16.8">
      <c r="A23" s="6">
        <v>3</v>
      </c>
      <c r="B23" s="29" t="s">
        <v>27</v>
      </c>
      <c r="C23" s="7">
        <v>2</v>
      </c>
      <c r="D23" s="7" t="s">
        <v>26</v>
      </c>
      <c r="E23" s="8">
        <v>230</v>
      </c>
      <c r="F23" s="8">
        <f t="shared" si="1"/>
        <v>460</v>
      </c>
    </row>
    <row r="24" spans="1:6" ht="16.8">
      <c r="A24" s="9"/>
      <c r="B24" s="14" t="s">
        <v>5</v>
      </c>
      <c r="C24" s="14"/>
      <c r="D24" s="14"/>
      <c r="E24" s="15"/>
      <c r="F24" s="8">
        <f>SUM(F21:F23)</f>
        <v>155620</v>
      </c>
    </row>
    <row r="26" spans="1:6" ht="18" customHeight="1">
      <c r="A26" s="13" t="s">
        <v>12</v>
      </c>
      <c r="B26" s="14"/>
      <c r="C26" s="14"/>
      <c r="D26" s="14"/>
      <c r="E26" s="15"/>
      <c r="F26" s="12">
        <f>F17+F24</f>
        <v>499008.00100000005</v>
      </c>
    </row>
    <row r="28" spans="1:6" ht="17.399999999999999">
      <c r="A28" s="21" t="s">
        <v>6</v>
      </c>
      <c r="B28" s="22"/>
      <c r="C28" s="22"/>
      <c r="D28" s="22"/>
      <c r="E28" s="23"/>
      <c r="F28" s="11">
        <f>(100*F24)/F26</f>
        <v>31.185872709083071</v>
      </c>
    </row>
  </sheetData>
  <mergeCells count="20">
    <mergeCell ref="A16:E16"/>
    <mergeCell ref="A17:E17"/>
    <mergeCell ref="A19:A20"/>
    <mergeCell ref="B19:B20"/>
    <mergeCell ref="C19:C20"/>
    <mergeCell ref="D19:D20"/>
    <mergeCell ref="E19:E20"/>
    <mergeCell ref="F19:F20"/>
    <mergeCell ref="A28:E28"/>
    <mergeCell ref="A26:E26"/>
    <mergeCell ref="B18:F18"/>
    <mergeCell ref="B24:E24"/>
    <mergeCell ref="A15:E15"/>
    <mergeCell ref="D3:D4"/>
    <mergeCell ref="A2:F2"/>
    <mergeCell ref="A3:A4"/>
    <mergeCell ref="B3:B4"/>
    <mergeCell ref="C3:C4"/>
    <mergeCell ref="F3:F4"/>
    <mergeCell ref="E3:E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 am</cp:lastModifiedBy>
  <cp:lastPrinted>2021-06-09T19:01:15Z</cp:lastPrinted>
  <dcterms:created xsi:type="dcterms:W3CDTF">2016-09-21T11:18:44Z</dcterms:created>
  <dcterms:modified xsi:type="dcterms:W3CDTF">2021-06-09T19:10:29Z</dcterms:modified>
</cp:coreProperties>
</file>