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орога\"/>
    </mc:Choice>
  </mc:AlternateContent>
  <xr:revisionPtr revIDLastSave="0" documentId="13_ncr:1_{411E6D3C-869E-484F-931F-C7744B7F84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счёт 09062021" sheetId="6" r:id="rId1"/>
  </sheets>
  <calcPr calcId="191029"/>
</workbook>
</file>

<file path=xl/calcChain.xml><?xml version="1.0" encoding="utf-8"?>
<calcChain xmlns="http://schemas.openxmlformats.org/spreadsheetml/2006/main">
  <c r="N16" i="6" l="1"/>
  <c r="N17" i="6"/>
  <c r="N18" i="6"/>
  <c r="N19" i="6"/>
  <c r="N20" i="6"/>
  <c r="N21" i="6"/>
  <c r="N22" i="6"/>
  <c r="N23" i="6"/>
  <c r="N15" i="6"/>
  <c r="N24" i="6" l="1"/>
  <c r="N26" i="6" s="1"/>
  <c r="N31" i="6" s="1"/>
  <c r="N30" i="6" s="1"/>
</calcChain>
</file>

<file path=xl/sharedStrings.xml><?xml version="1.0" encoding="utf-8"?>
<sst xmlns="http://schemas.openxmlformats.org/spreadsheetml/2006/main" count="61" uniqueCount="53">
  <si>
    <t>т</t>
  </si>
  <si>
    <t>м</t>
  </si>
  <si>
    <t xml:space="preserve">Замовник                       </t>
  </si>
  <si>
    <t>(найменування  організації)</t>
  </si>
  <si>
    <t xml:space="preserve">Підрядник                       </t>
  </si>
  <si>
    <t>(наименування  організації)</t>
  </si>
  <si>
    <t xml:space="preserve">   </t>
  </si>
  <si>
    <t>ДОГОВІРНА ЦІНА</t>
  </si>
  <si>
    <t>на будівництво Бюджет участі  , що здійснюється в 2021 році</t>
  </si>
  <si>
    <t xml:space="preserve">Вид договірної ціни: тверда                       </t>
  </si>
  <si>
    <t xml:space="preserve">Складена в поточних цінах станом на  18 сiчня 2021   г.   </t>
  </si>
  <si>
    <t>№
п/п</t>
  </si>
  <si>
    <t>Шифр</t>
  </si>
  <si>
    <t>Найменування робіт та витрат</t>
  </si>
  <si>
    <t>Одиниця
виміру</t>
  </si>
  <si>
    <t>Кількість</t>
  </si>
  <si>
    <t>Ціна,
грн.</t>
  </si>
  <si>
    <t>Вартість,
грн.</t>
  </si>
  <si>
    <t>100м3</t>
  </si>
  <si>
    <t>100 т</t>
  </si>
  <si>
    <t>РН18-30-1</t>
  </si>
  <si>
    <t>Установлення бетонних поребрикiв на
бетонну основу</t>
  </si>
  <si>
    <t>100м2</t>
  </si>
  <si>
    <t>РН18-20-4</t>
  </si>
  <si>
    <t>Улаштування пiдстильних та
вирiвнювальних шарiв основи iз щебеню</t>
  </si>
  <si>
    <t>С111-1691-
1</t>
  </si>
  <si>
    <t>Утилізація будівельного сміття</t>
  </si>
  <si>
    <t>Всього по локальному кошторису</t>
  </si>
  <si>
    <t>Разом вартість робіт, матеріалів та устаткування</t>
  </si>
  <si>
    <t>у тому числі</t>
  </si>
  <si>
    <t xml:space="preserve">     Робота</t>
  </si>
  <si>
    <t xml:space="preserve">     Матеріали та устаткування</t>
  </si>
  <si>
    <t xml:space="preserve">Податок на додану вартість </t>
  </si>
  <si>
    <t>Всього з урахуванням ПДВ</t>
  </si>
  <si>
    <t xml:space="preserve">     </t>
  </si>
  <si>
    <t>Керівник підприємства
(організації) замовника</t>
  </si>
  <si>
    <t xml:space="preserve">  </t>
  </si>
  <si>
    <t>Керівник генеральної
підрядної організації</t>
  </si>
  <si>
    <t>_________________</t>
  </si>
  <si>
    <t>РН18-12-11</t>
  </si>
  <si>
    <t>Улаштування дорожнiх корит коритного
профiлю вручну, глибина корита до 250
мм</t>
  </si>
  <si>
    <t>РН1-6-1</t>
  </si>
  <si>
    <t>С311-13</t>
  </si>
  <si>
    <t>РН18-46-1</t>
  </si>
  <si>
    <t>Улаштування одношарових
асфальтобетонних покриттiв дорiжок та
тротуарiв iз дрiбнозернистої
асфальтобетонної сумiшi товщиною 3 см</t>
  </si>
  <si>
    <t>РН18-46-2</t>
  </si>
  <si>
    <t>На кожнi 0,5 см змiни товщини шару
додавати до норми 18-46-1 до товщини 4
см</t>
  </si>
  <si>
    <t>Перевезення грунту</t>
  </si>
  <si>
    <t>шт</t>
  </si>
  <si>
    <t>(ж/м Парус 1   велодоріжки)</t>
  </si>
  <si>
    <t>Навантаження сміття
екскаваторами на автомобілі-
самоскиди, місткість ковша
екскаватора 0,25 м3. (50 % - забруднений грунт)</t>
  </si>
  <si>
    <t xml:space="preserve">Локальний кошторис </t>
  </si>
  <si>
    <t>Встановлення огорожі (стовпчики)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</si>
</sst>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i/>
      <sz val="8"/>
      <color indexed="8"/>
      <name val="Arial Cyr"/>
      <charset val="204"/>
    </font>
    <font>
      <b/>
      <sz val="10"/>
      <color indexed="8"/>
      <name val="Arial Cyr"/>
      <charset val="204"/>
    </font>
    <font>
      <u/>
      <sz val="10"/>
      <color indexed="8"/>
      <name val="Arial Cyr"/>
      <charset val="204"/>
    </font>
    <font>
      <sz val="9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right" vertical="top" wrapText="1"/>
    </xf>
    <xf numFmtId="0" fontId="4" fillId="0" borderId="14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2" fontId="1" fillId="0" borderId="17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2" fontId="3" fillId="0" borderId="17" xfId="0" applyNumberFormat="1" applyFont="1" applyFill="1" applyBorder="1" applyAlignment="1">
      <alignment horizontal="right" vertical="top" wrapText="1"/>
    </xf>
    <xf numFmtId="2" fontId="3" fillId="0" borderId="18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right" vertical="top" wrapText="1"/>
    </xf>
    <xf numFmtId="2" fontId="3" fillId="0" borderId="22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164" fontId="1" fillId="0" borderId="15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horizontal="righ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16" xfId="0" applyNumberFormat="1" applyFont="1" applyFill="1" applyBorder="1" applyAlignment="1">
      <alignment horizontal="righ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right" vertical="top" wrapText="1"/>
    </xf>
    <xf numFmtId="2" fontId="3" fillId="0" borderId="20" xfId="0" applyNumberFormat="1" applyFont="1" applyFill="1" applyBorder="1" applyAlignment="1">
      <alignment horizontal="right" vertical="top" wrapText="1"/>
    </xf>
    <xf numFmtId="2" fontId="3" fillId="0" borderId="21" xfId="0" applyNumberFormat="1" applyFont="1" applyFill="1" applyBorder="1" applyAlignment="1">
      <alignment horizontal="right" vertical="top" wrapText="1"/>
    </xf>
    <xf numFmtId="2" fontId="3" fillId="0" borderId="16" xfId="0" applyNumberFormat="1" applyFont="1" applyFill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2" fontId="3" fillId="0" borderId="18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left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0" fontId="1" fillId="2" borderId="14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15" xfId="0" applyNumberFormat="1" applyFont="1" applyFill="1" applyBorder="1" applyAlignment="1">
      <alignment horizontal="center" vertical="top" wrapText="1"/>
    </xf>
    <xf numFmtId="2" fontId="1" fillId="2" borderId="14" xfId="0" applyNumberFormat="1" applyFont="1" applyFill="1" applyBorder="1" applyAlignment="1">
      <alignment horizontal="right" vertical="top" wrapText="1"/>
    </xf>
    <xf numFmtId="2" fontId="1" fillId="2" borderId="17" xfId="0" applyNumberFormat="1" applyFont="1" applyFill="1" applyBorder="1" applyAlignment="1">
      <alignment horizontal="right" vertical="top" wrapText="1"/>
    </xf>
    <xf numFmtId="0" fontId="0" fillId="2" borderId="0" xfId="0" applyFill="1"/>
    <xf numFmtId="1" fontId="1" fillId="2" borderId="15" xfId="0" applyNumberFormat="1" applyFont="1" applyFill="1" applyBorder="1" applyAlignment="1">
      <alignment horizontal="right" vertical="top" wrapText="1"/>
    </xf>
    <xf numFmtId="1" fontId="1" fillId="2" borderId="0" xfId="0" applyNumberFormat="1" applyFont="1" applyFill="1" applyBorder="1" applyAlignment="1">
      <alignment horizontal="right" vertical="top" wrapText="1"/>
    </xf>
    <xf numFmtId="1" fontId="1" fillId="2" borderId="16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7" zoomScale="80" zoomScaleNormal="80" workbookViewId="0">
      <selection activeCell="Y20" sqref="Y20"/>
    </sheetView>
  </sheetViews>
  <sheetFormatPr defaultRowHeight="15" x14ac:dyDescent="0.25"/>
  <cols>
    <col min="1" max="1" width="5.85546875" style="1" customWidth="1"/>
    <col min="2" max="2" width="11.7109375" style="1" customWidth="1"/>
    <col min="3" max="3" width="2.7109375" style="1" customWidth="1"/>
    <col min="4" max="4" width="7.5703125" style="1" customWidth="1"/>
    <col min="5" max="5" width="23.42578125" style="1" customWidth="1"/>
    <col min="6" max="6" width="0.140625" style="1" customWidth="1"/>
    <col min="7" max="7" width="6.85546875" style="1" customWidth="1"/>
    <col min="8" max="8" width="0.28515625" style="1" customWidth="1"/>
    <col min="9" max="9" width="11.140625" style="1" customWidth="1"/>
    <col min="10" max="10" width="2.28515625" style="1" customWidth="1"/>
    <col min="11" max="11" width="7.42578125" style="1" customWidth="1"/>
    <col min="12" max="12" width="2.5703125" style="1" customWidth="1"/>
    <col min="13" max="13" width="11.7109375" style="1" customWidth="1"/>
    <col min="14" max="14" width="11.85546875" style="1" customWidth="1"/>
    <col min="15" max="15" width="0.85546875" style="1" customWidth="1"/>
    <col min="16" max="16384" width="9.140625" style="1"/>
  </cols>
  <sheetData>
    <row r="1" spans="1:15" ht="14.85" customHeight="1" x14ac:dyDescent="0.2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4" customHeight="1" x14ac:dyDescent="0.25">
      <c r="A2" s="34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14.85" customHeight="1" x14ac:dyDescent="0.25">
      <c r="A3" s="32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2.4" customHeight="1" x14ac:dyDescent="0.25">
      <c r="A4" s="34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ht="7.5" customHeight="1" x14ac:dyDescent="0.25">
      <c r="A5" s="32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4" customHeight="1" x14ac:dyDescent="0.25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ht="15.4" customHeight="1" x14ac:dyDescent="0.25">
      <c r="A7" s="35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5" ht="12.4" customHeight="1" x14ac:dyDescent="0.25">
      <c r="A8" s="35" t="s">
        <v>49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5" ht="6.75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5" ht="14.85" customHeight="1" x14ac:dyDescent="0.25">
      <c r="A10" s="32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5" ht="14.85" customHeight="1" thickBot="1" x14ac:dyDescent="0.3">
      <c r="A11" s="32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ht="28.7" customHeight="1" x14ac:dyDescent="0.25">
      <c r="A12" s="2" t="s">
        <v>11</v>
      </c>
      <c r="B12" s="3" t="s">
        <v>12</v>
      </c>
      <c r="C12" s="29" t="s">
        <v>13</v>
      </c>
      <c r="D12" s="29"/>
      <c r="E12" s="29"/>
      <c r="F12" s="29"/>
      <c r="G12" s="29"/>
      <c r="H12" s="29"/>
      <c r="I12" s="4" t="s">
        <v>14</v>
      </c>
      <c r="J12" s="30" t="s">
        <v>15</v>
      </c>
      <c r="K12" s="29"/>
      <c r="L12" s="31"/>
      <c r="M12" s="3" t="s">
        <v>16</v>
      </c>
      <c r="N12" s="5" t="s">
        <v>17</v>
      </c>
    </row>
    <row r="13" spans="1:15" ht="15.4" customHeight="1" x14ac:dyDescent="0.25">
      <c r="A13" s="6">
        <v>1</v>
      </c>
      <c r="B13" s="7">
        <v>2</v>
      </c>
      <c r="C13" s="38">
        <v>3</v>
      </c>
      <c r="D13" s="38"/>
      <c r="E13" s="38"/>
      <c r="F13" s="38"/>
      <c r="G13" s="38"/>
      <c r="H13" s="38"/>
      <c r="I13" s="8">
        <v>4</v>
      </c>
      <c r="J13" s="39">
        <v>5</v>
      </c>
      <c r="K13" s="40"/>
      <c r="L13" s="41"/>
      <c r="M13" s="7">
        <v>6</v>
      </c>
      <c r="N13" s="9">
        <v>7</v>
      </c>
    </row>
    <row r="14" spans="1:15" ht="25.5" customHeight="1" x14ac:dyDescent="0.25">
      <c r="A14" s="10"/>
      <c r="B14" s="11"/>
      <c r="C14" s="42" t="s">
        <v>51</v>
      </c>
      <c r="D14" s="36"/>
      <c r="E14" s="36"/>
      <c r="F14" s="36"/>
      <c r="G14" s="36"/>
      <c r="H14" s="36"/>
      <c r="I14" s="12"/>
      <c r="J14" s="43"/>
      <c r="K14" s="44"/>
      <c r="L14" s="45"/>
      <c r="M14" s="13"/>
      <c r="N14" s="14"/>
    </row>
    <row r="15" spans="1:15" ht="39" customHeight="1" x14ac:dyDescent="0.25">
      <c r="A15" s="10">
        <v>1</v>
      </c>
      <c r="B15" s="11" t="s">
        <v>39</v>
      </c>
      <c r="C15" s="32" t="s">
        <v>40</v>
      </c>
      <c r="D15" s="32"/>
      <c r="E15" s="32"/>
      <c r="F15" s="32"/>
      <c r="G15" s="32"/>
      <c r="H15" s="32"/>
      <c r="I15" s="15" t="s">
        <v>22</v>
      </c>
      <c r="J15" s="46">
        <v>2.4500000000000002</v>
      </c>
      <c r="K15" s="47"/>
      <c r="L15" s="48"/>
      <c r="M15" s="16">
        <v>10164.629999999999</v>
      </c>
      <c r="N15" s="17">
        <f>J15*M15</f>
        <v>24903.343499999999</v>
      </c>
    </row>
    <row r="16" spans="1:15" ht="67.5" customHeight="1" x14ac:dyDescent="0.25">
      <c r="A16" s="10">
        <v>2</v>
      </c>
      <c r="B16" s="11" t="s">
        <v>41</v>
      </c>
      <c r="C16" s="32" t="s">
        <v>50</v>
      </c>
      <c r="D16" s="32"/>
      <c r="E16" s="32"/>
      <c r="F16" s="32"/>
      <c r="G16" s="32"/>
      <c r="H16" s="32"/>
      <c r="I16" s="15" t="s">
        <v>19</v>
      </c>
      <c r="J16" s="49">
        <v>0.1336</v>
      </c>
      <c r="K16" s="50"/>
      <c r="L16" s="51"/>
      <c r="M16" s="16">
        <v>3666.72</v>
      </c>
      <c r="N16" s="17">
        <f t="shared" ref="N16:N23" si="0">J16*M16</f>
        <v>489.87379199999998</v>
      </c>
    </row>
    <row r="17" spans="1:14" ht="15.75" customHeight="1" x14ac:dyDescent="0.25">
      <c r="A17" s="10">
        <v>3</v>
      </c>
      <c r="B17" s="11" t="s">
        <v>42</v>
      </c>
      <c r="C17" s="32" t="s">
        <v>47</v>
      </c>
      <c r="D17" s="32"/>
      <c r="E17" s="32"/>
      <c r="F17" s="32"/>
      <c r="G17" s="32"/>
      <c r="H17" s="32"/>
      <c r="I17" s="15" t="s">
        <v>0</v>
      </c>
      <c r="J17" s="46">
        <v>13.36</v>
      </c>
      <c r="K17" s="47"/>
      <c r="L17" s="48"/>
      <c r="M17" s="16">
        <v>100.39</v>
      </c>
      <c r="N17" s="17">
        <f t="shared" si="0"/>
        <v>1341.2103999999999</v>
      </c>
    </row>
    <row r="18" spans="1:14" ht="27.75" customHeight="1" x14ac:dyDescent="0.25">
      <c r="A18" s="10">
        <v>4</v>
      </c>
      <c r="B18" s="11" t="s">
        <v>20</v>
      </c>
      <c r="C18" s="32" t="s">
        <v>21</v>
      </c>
      <c r="D18" s="32"/>
      <c r="E18" s="32"/>
      <c r="F18" s="32"/>
      <c r="G18" s="32"/>
      <c r="H18" s="32"/>
      <c r="I18" s="15" t="s">
        <v>1</v>
      </c>
      <c r="J18" s="52">
        <v>242</v>
      </c>
      <c r="K18" s="53"/>
      <c r="L18" s="54"/>
      <c r="M18" s="16">
        <v>440.86</v>
      </c>
      <c r="N18" s="17">
        <f t="shared" si="0"/>
        <v>106688.12000000001</v>
      </c>
    </row>
    <row r="19" spans="1:14" ht="39" customHeight="1" x14ac:dyDescent="0.25">
      <c r="A19" s="10">
        <v>5</v>
      </c>
      <c r="B19" s="11" t="s">
        <v>23</v>
      </c>
      <c r="C19" s="32" t="s">
        <v>24</v>
      </c>
      <c r="D19" s="32"/>
      <c r="E19" s="32"/>
      <c r="F19" s="32"/>
      <c r="G19" s="32"/>
      <c r="H19" s="32"/>
      <c r="I19" s="15" t="s">
        <v>18</v>
      </c>
      <c r="J19" s="49">
        <v>0.17150000000000001</v>
      </c>
      <c r="K19" s="50"/>
      <c r="L19" s="51"/>
      <c r="M19" s="16">
        <v>178629.82</v>
      </c>
      <c r="N19" s="17">
        <f t="shared" si="0"/>
        <v>30635.014130000003</v>
      </c>
    </row>
    <row r="20" spans="1:14" ht="54.75" customHeight="1" x14ac:dyDescent="0.25">
      <c r="A20" s="10">
        <v>6</v>
      </c>
      <c r="B20" s="11" t="s">
        <v>43</v>
      </c>
      <c r="C20" s="32" t="s">
        <v>44</v>
      </c>
      <c r="D20" s="32"/>
      <c r="E20" s="32"/>
      <c r="F20" s="32"/>
      <c r="G20" s="32"/>
      <c r="H20" s="32"/>
      <c r="I20" s="15" t="s">
        <v>22</v>
      </c>
      <c r="J20" s="46">
        <v>2.4500000000000002</v>
      </c>
      <c r="K20" s="47"/>
      <c r="L20" s="48"/>
      <c r="M20" s="16">
        <v>31926.16</v>
      </c>
      <c r="N20" s="17">
        <f t="shared" si="0"/>
        <v>78219.092000000004</v>
      </c>
    </row>
    <row r="21" spans="1:14" ht="39" customHeight="1" x14ac:dyDescent="0.25">
      <c r="A21" s="10">
        <v>7</v>
      </c>
      <c r="B21" s="11" t="s">
        <v>45</v>
      </c>
      <c r="C21" s="32" t="s">
        <v>46</v>
      </c>
      <c r="D21" s="32"/>
      <c r="E21" s="32"/>
      <c r="F21" s="32"/>
      <c r="G21" s="32"/>
      <c r="H21" s="32"/>
      <c r="I21" s="15" t="s">
        <v>22</v>
      </c>
      <c r="J21" s="46">
        <v>2.4500000000000002</v>
      </c>
      <c r="K21" s="47"/>
      <c r="L21" s="48"/>
      <c r="M21" s="16">
        <v>10392.129999999999</v>
      </c>
      <c r="N21" s="17">
        <f t="shared" si="0"/>
        <v>25460.718499999999</v>
      </c>
    </row>
    <row r="22" spans="1:14" ht="24" customHeight="1" x14ac:dyDescent="0.25">
      <c r="A22" s="10">
        <v>8</v>
      </c>
      <c r="B22" s="11" t="s">
        <v>25</v>
      </c>
      <c r="C22" s="32" t="s">
        <v>26</v>
      </c>
      <c r="D22" s="32"/>
      <c r="E22" s="32"/>
      <c r="F22" s="32"/>
      <c r="G22" s="32"/>
      <c r="H22" s="32"/>
      <c r="I22" s="15" t="s">
        <v>0</v>
      </c>
      <c r="J22" s="46">
        <v>13.36</v>
      </c>
      <c r="K22" s="47"/>
      <c r="L22" s="48"/>
      <c r="M22" s="16">
        <v>100</v>
      </c>
      <c r="N22" s="17">
        <f t="shared" si="0"/>
        <v>1336</v>
      </c>
    </row>
    <row r="23" spans="1:14" s="79" customFormat="1" ht="27" customHeight="1" x14ac:dyDescent="0.25">
      <c r="A23" s="73">
        <v>9</v>
      </c>
      <c r="B23" s="74"/>
      <c r="C23" s="75" t="s">
        <v>52</v>
      </c>
      <c r="D23" s="75"/>
      <c r="E23" s="75"/>
      <c r="F23" s="75"/>
      <c r="G23" s="75"/>
      <c r="H23" s="75"/>
      <c r="I23" s="76" t="s">
        <v>48</v>
      </c>
      <c r="J23" s="80">
        <v>15</v>
      </c>
      <c r="K23" s="81"/>
      <c r="L23" s="82"/>
      <c r="M23" s="77">
        <v>1400</v>
      </c>
      <c r="N23" s="78">
        <f t="shared" si="0"/>
        <v>21000</v>
      </c>
    </row>
    <row r="24" spans="1:14" x14ac:dyDescent="0.25">
      <c r="A24" s="18"/>
      <c r="B24" s="19"/>
      <c r="C24" s="58" t="s">
        <v>27</v>
      </c>
      <c r="D24" s="56"/>
      <c r="E24" s="56"/>
      <c r="F24" s="56"/>
      <c r="G24" s="56"/>
      <c r="H24" s="56"/>
      <c r="I24" s="20"/>
      <c r="J24" s="59"/>
      <c r="K24" s="60"/>
      <c r="L24" s="61"/>
      <c r="M24" s="21"/>
      <c r="N24" s="22">
        <f>SUM(N15:N23)</f>
        <v>290073.37232199998</v>
      </c>
    </row>
    <row r="25" spans="1:14" ht="15.75" thickBot="1" x14ac:dyDescent="0.3">
      <c r="A25" s="23"/>
      <c r="B25" s="24"/>
      <c r="C25" s="62"/>
      <c r="D25" s="63"/>
      <c r="E25" s="63"/>
      <c r="F25" s="63"/>
      <c r="G25" s="63"/>
      <c r="H25" s="64"/>
      <c r="I25" s="25"/>
      <c r="J25" s="65"/>
      <c r="K25" s="66"/>
      <c r="L25" s="67"/>
      <c r="M25" s="26"/>
      <c r="N25" s="27"/>
    </row>
    <row r="26" spans="1:14" x14ac:dyDescent="0.25">
      <c r="A26" s="55" t="s">
        <v>28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68"/>
      <c r="N26" s="22">
        <f>N24</f>
        <v>290073.37232199998</v>
      </c>
    </row>
    <row r="27" spans="1:14" x14ac:dyDescent="0.25">
      <c r="A27" s="69" t="s">
        <v>29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68"/>
      <c r="N27" s="17"/>
    </row>
    <row r="28" spans="1:14" x14ac:dyDescent="0.25">
      <c r="A28" s="69" t="s">
        <v>30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17"/>
    </row>
    <row r="29" spans="1:14" x14ac:dyDescent="0.25">
      <c r="A29" s="69" t="s">
        <v>31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17"/>
    </row>
    <row r="30" spans="1:14" x14ac:dyDescent="0.25">
      <c r="A30" s="55" t="s">
        <v>32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22">
        <f>N31/6</f>
        <v>58014.674464399992</v>
      </c>
    </row>
    <row r="31" spans="1:14" x14ac:dyDescent="0.25">
      <c r="A31" s="55" t="s">
        <v>33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8"/>
      <c r="N31" s="22">
        <f>N26*1.2</f>
        <v>348088.04678639997</v>
      </c>
    </row>
    <row r="32" spans="1:14" ht="15.75" thickBot="1" x14ac:dyDescent="0.3">
      <c r="A32" s="7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27"/>
    </row>
    <row r="33" spans="1:14" x14ac:dyDescent="0.25">
      <c r="A33" s="72" t="s">
        <v>34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x14ac:dyDescent="0.25">
      <c r="A34" s="70" t="s">
        <v>34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x14ac:dyDescent="0.25">
      <c r="A35" s="32" t="s">
        <v>35</v>
      </c>
      <c r="B35" s="70"/>
      <c r="C35" s="70"/>
      <c r="D35" s="70"/>
      <c r="E35" s="28" t="s">
        <v>36</v>
      </c>
      <c r="F35" s="32" t="s">
        <v>37</v>
      </c>
      <c r="G35" s="32"/>
      <c r="H35" s="32"/>
      <c r="I35" s="32"/>
      <c r="J35" s="32"/>
      <c r="K35" s="32"/>
      <c r="L35" s="32" t="s">
        <v>36</v>
      </c>
      <c r="M35" s="32"/>
      <c r="N35" s="32"/>
    </row>
    <row r="36" spans="1:14" x14ac:dyDescent="0.25">
      <c r="A36" s="32" t="s">
        <v>34</v>
      </c>
      <c r="B36" s="32"/>
      <c r="C36" s="32"/>
      <c r="D36" s="32"/>
      <c r="E36" s="32"/>
      <c r="F36" s="32"/>
      <c r="G36" s="32"/>
      <c r="H36" s="32" t="s">
        <v>36</v>
      </c>
      <c r="I36" s="32"/>
      <c r="J36" s="32"/>
      <c r="K36" s="32"/>
      <c r="L36" s="32"/>
      <c r="M36" s="32"/>
      <c r="N36" s="32"/>
    </row>
    <row r="37" spans="1:14" x14ac:dyDescent="0.25">
      <c r="A37" s="32" t="s">
        <v>38</v>
      </c>
      <c r="B37" s="32"/>
      <c r="C37" s="32"/>
      <c r="D37" s="32"/>
      <c r="E37" s="32"/>
      <c r="F37" s="32"/>
      <c r="G37" s="32" t="s">
        <v>38</v>
      </c>
      <c r="H37" s="32"/>
      <c r="I37" s="32"/>
      <c r="J37" s="32"/>
      <c r="K37" s="32"/>
      <c r="L37" s="32"/>
      <c r="M37" s="32"/>
      <c r="N37" s="32"/>
    </row>
  </sheetData>
  <mergeCells count="58">
    <mergeCell ref="A31:M31"/>
    <mergeCell ref="A32:M32"/>
    <mergeCell ref="A33:N33"/>
    <mergeCell ref="A34:H34"/>
    <mergeCell ref="I34:N34"/>
    <mergeCell ref="A35:D35"/>
    <mergeCell ref="F35:K35"/>
    <mergeCell ref="L35:N35"/>
    <mergeCell ref="A36:G36"/>
    <mergeCell ref="H36:N36"/>
    <mergeCell ref="A37:C37"/>
    <mergeCell ref="D37:F37"/>
    <mergeCell ref="G37:J37"/>
    <mergeCell ref="K37:N37"/>
    <mergeCell ref="C22:H22"/>
    <mergeCell ref="J22:L22"/>
    <mergeCell ref="C24:H24"/>
    <mergeCell ref="J24:L24"/>
    <mergeCell ref="C25:H25"/>
    <mergeCell ref="J25:L25"/>
    <mergeCell ref="C23:H23"/>
    <mergeCell ref="J23:L23"/>
    <mergeCell ref="A26:M26"/>
    <mergeCell ref="A27:M27"/>
    <mergeCell ref="A28:M28"/>
    <mergeCell ref="A29:M29"/>
    <mergeCell ref="A30:M30"/>
    <mergeCell ref="C19:H19"/>
    <mergeCell ref="J19:L19"/>
    <mergeCell ref="C20:H20"/>
    <mergeCell ref="J20:L20"/>
    <mergeCell ref="C21:H21"/>
    <mergeCell ref="J21:L21"/>
    <mergeCell ref="C16:H16"/>
    <mergeCell ref="J16:L16"/>
    <mergeCell ref="C17:H17"/>
    <mergeCell ref="J17:L17"/>
    <mergeCell ref="C18:H18"/>
    <mergeCell ref="J18:L18"/>
    <mergeCell ref="C13:H13"/>
    <mergeCell ref="J13:L13"/>
    <mergeCell ref="C14:H14"/>
    <mergeCell ref="J14:L14"/>
    <mergeCell ref="C15:H15"/>
    <mergeCell ref="J15:L15"/>
    <mergeCell ref="C12:H12"/>
    <mergeCell ref="J12:L12"/>
    <mergeCell ref="A1:O1"/>
    <mergeCell ref="A2:N2"/>
    <mergeCell ref="A3:O3"/>
    <mergeCell ref="A4:N4"/>
    <mergeCell ref="A5:O5"/>
    <mergeCell ref="A6:N6"/>
    <mergeCell ref="A7:N7"/>
    <mergeCell ref="A8:N8"/>
    <mergeCell ref="A9:N9"/>
    <mergeCell ref="A10:N10"/>
    <mergeCell ref="A11:N11"/>
  </mergeCells>
  <pageMargins left="0.51181102362204722" right="0.11811023622047245" top="0.15748031496062992" bottom="0.15748031496062992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Просчёт 09062021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Проектный отдел</dc:creator>
  <cp:lastModifiedBy>home</cp:lastModifiedBy>
  <cp:lastPrinted>2021-06-09T06:38:33Z</cp:lastPrinted>
  <dcterms:created xsi:type="dcterms:W3CDTF">2014-08-06T09:17:31Z</dcterms:created>
  <dcterms:modified xsi:type="dcterms:W3CDTF">2021-06-11T14:13:32Z</dcterms:modified>
</cp:coreProperties>
</file>