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</workbook>
</file>

<file path=xl/sharedStrings.xml><?xml version="1.0" encoding="utf-8"?>
<sst xmlns="http://schemas.openxmlformats.org/spreadsheetml/2006/main" count="27" uniqueCount="20">
  <si>
    <t>Комп'ютери для учнів НВК №131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</si>
  <si>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</si>
  <si>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</si>
  <si>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</si>
  <si>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</si>
  <si>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</si>
  <si>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</si>
  <si>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Принтер 3D XYZprinting da Vinci 1.0 Professional WiFi з підключенням та налаштуванням</t>
  </si>
  <si>
    <t>шт</t>
  </si>
  <si>
    <t>Модуль лазерної гравіровки 3D XYZprinting da Vinci 1.0 PRO (опція) з підключенням та налаштуванням</t>
  </si>
  <si>
    <t xml:space="preserve">Котушка з ниткою 1.75мм / 0,6кг PLA XYZprinting Filament для da Vinci  </t>
  </si>
  <si>
    <t>Інтерактивний Короткофокусний проектор Epson EB-536Wi (WXGA, 3400 ANSI Lm) (V11H670040) з настінним кріпленням Epson ELP MB45 (V12H706040) з монтажем та підключенням</t>
  </si>
  <si>
    <t>Документ-камера Epson ELPDC07 (V12H759040)  з підключенням та налаштуванням</t>
  </si>
  <si>
    <t>Багатофункційний пристрій  EPSON L6170 c WiFi (C11CG20404)  з підключенням та налаштуванням</t>
  </si>
  <si>
    <t>Тонкий клієнт (Моноблок ARTLINE Business М61 Intel 4-core Celeron J4105 1.5-2.0 GHz / 4GB DDR4-2666 SODIMM / 120GB SSD / 48W / 23.8" FullHD 1920x1080 / IPS / Wi-Fi 802.11ac MiniPCI-E / ОС Windows 10 Pro / пакет офісного ПЗ на основі ліцензій вільного поширення / Технический паспорт.З підключенням та налаштуванням</t>
  </si>
  <si>
    <t>Комплект клавіатура + миша Vinga KBS170 Black</t>
  </si>
  <si>
    <t>Сервер в комплекті: Сервер Dell ЕМС Т40 Win 10 Pro (210-T40-PR-3Y) / Твердотільний накопичувач SSD 2.5" ADATA 480GB SU650 SATA 3D TLC    (ASU650SS-480GT-C)/ Монітор ASUS IPS VP229Q Black/ Кабель Maxxter V-HDMI4-6 HDMI V.1.4, позол. коннект.,1.8м/ kbm. З підключенням та налаштуванням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</si>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</sst>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i/>
      <sz val="14.0"/>
      <color rgb="FFFF0000"/>
      <name val="Century gothic"/>
    </font>
    <font/>
    <font>
      <sz val="14.0"/>
      <color theme="1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  <font>
      <sz val="10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6" fillId="2" fontId="5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vertical="center"/>
    </xf>
    <xf borderId="5" fillId="0" fontId="6" numFmtId="0" xfId="0" applyAlignment="1" applyBorder="1" applyFont="1">
      <alignment shrinkToFit="0" vertical="center" wrapText="1"/>
    </xf>
    <xf borderId="8" fillId="2" fontId="3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right" vertical="center"/>
    </xf>
    <xf borderId="5" fillId="2" fontId="3" numFmtId="2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right" shrinkToFit="0" vertical="center" wrapText="1"/>
    </xf>
    <xf borderId="1" fillId="2" fontId="5" numFmtId="0" xfId="0" applyAlignment="1" applyBorder="1" applyFont="1">
      <alignment horizontal="right" vertical="center"/>
    </xf>
    <xf borderId="5" fillId="2" fontId="5" numFmtId="2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63"/>
    <col customWidth="1" min="4" max="4" width="12.88"/>
    <col customWidth="1" min="5" max="5" width="16.38"/>
    <col customWidth="1" min="6" max="6" width="14.5"/>
    <col customWidth="1" min="7" max="26" width="8.0"/>
  </cols>
  <sheetData>
    <row r="1" ht="18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>
        <v>1.0</v>
      </c>
      <c r="B3" s="9" t="s">
        <v>7</v>
      </c>
      <c r="C3" s="10">
        <v>1.0</v>
      </c>
      <c r="D3" s="11" t="s">
        <v>8</v>
      </c>
      <c r="E3" s="11">
        <v>42689.34</v>
      </c>
      <c r="F3" s="11">
        <f>C3*E3</f>
        <v>42689.34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8">
        <v>2.0</v>
      </c>
      <c r="B4" s="9" t="s">
        <v>9</v>
      </c>
      <c r="C4" s="10">
        <f t="shared" ref="C4:D4" si="1">C3</f>
        <v>1</v>
      </c>
      <c r="D4" s="11" t="str">
        <f t="shared" si="1"/>
        <v>шт</v>
      </c>
      <c r="E4" s="11">
        <v>6805.56</v>
      </c>
      <c r="F4" s="11">
        <f>E4*C4</f>
        <v>6805.56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8">
        <v>3.0</v>
      </c>
      <c r="B5" s="9" t="s">
        <v>10</v>
      </c>
      <c r="C5" s="10">
        <v>1.0</v>
      </c>
      <c r="D5" s="11" t="s">
        <v>8</v>
      </c>
      <c r="E5" s="11">
        <v>2268.54</v>
      </c>
      <c r="F5" s="11">
        <f t="shared" ref="F5:F11" si="2">C5*E5</f>
        <v>2268.54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0" customHeight="1">
      <c r="A6" s="8">
        <v>4.0</v>
      </c>
      <c r="B6" s="9" t="s">
        <v>11</v>
      </c>
      <c r="C6" s="10">
        <v>2.0</v>
      </c>
      <c r="D6" s="11" t="s">
        <v>8</v>
      </c>
      <c r="E6" s="11">
        <v>60754.98</v>
      </c>
      <c r="F6" s="11">
        <f t="shared" si="2"/>
        <v>121509.96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8">
        <v>5.0</v>
      </c>
      <c r="B7" s="9" t="s">
        <v>12</v>
      </c>
      <c r="C7" s="10">
        <v>2.0</v>
      </c>
      <c r="D7" s="11" t="s">
        <v>8</v>
      </c>
      <c r="E7" s="11">
        <v>12621.18</v>
      </c>
      <c r="F7" s="11">
        <f t="shared" si="2"/>
        <v>25242.36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8">
        <v>6.0</v>
      </c>
      <c r="B8" s="9" t="s">
        <v>13</v>
      </c>
      <c r="C8" s="11">
        <v>2.0</v>
      </c>
      <c r="D8" s="11" t="s">
        <v>8</v>
      </c>
      <c r="E8" s="11">
        <v>17446.98</v>
      </c>
      <c r="F8" s="11">
        <f t="shared" si="2"/>
        <v>34893.96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8">
        <v>7.0</v>
      </c>
      <c r="B9" s="9" t="s">
        <v>14</v>
      </c>
      <c r="C9" s="11">
        <v>10.0</v>
      </c>
      <c r="D9" s="11" t="s">
        <v>8</v>
      </c>
      <c r="E9" s="11">
        <v>16218.42</v>
      </c>
      <c r="F9" s="11">
        <f t="shared" si="2"/>
        <v>162184.2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8">
        <v>8.0</v>
      </c>
      <c r="B10" s="9" t="s">
        <v>15</v>
      </c>
      <c r="C10" s="11">
        <v>10.0</v>
      </c>
      <c r="D10" s="11" t="s">
        <v>8</v>
      </c>
      <c r="E10" s="11">
        <v>452.76</v>
      </c>
      <c r="F10" s="11">
        <f t="shared" si="2"/>
        <v>4527.6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8">
        <v>9.0</v>
      </c>
      <c r="B11" s="9" t="s">
        <v>16</v>
      </c>
      <c r="C11" s="11">
        <v>1.0</v>
      </c>
      <c r="D11" s="11" t="s">
        <v>8</v>
      </c>
      <c r="E11" s="11">
        <v>37170.0</v>
      </c>
      <c r="F11" s="11">
        <f t="shared" si="2"/>
        <v>37170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2" t="s">
        <v>17</v>
      </c>
      <c r="B12" s="2"/>
      <c r="C12" s="2"/>
      <c r="D12" s="2"/>
      <c r="E12" s="3"/>
      <c r="F12" s="13">
        <f>SUM(F3:F11)</f>
        <v>437291.52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14" t="s">
        <v>18</v>
      </c>
      <c r="B13" s="2"/>
      <c r="C13" s="2"/>
      <c r="D13" s="2"/>
      <c r="E13" s="3"/>
      <c r="F13" s="13">
        <f>F14-F12</f>
        <v>43729.152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5" t="s">
        <v>19</v>
      </c>
      <c r="B14" s="2"/>
      <c r="C14" s="2"/>
      <c r="D14" s="2"/>
      <c r="E14" s="3"/>
      <c r="F14" s="16">
        <f>F12*1.1</f>
        <v>481020.672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17"/>
      <c r="B15" s="18"/>
      <c r="C15" s="18"/>
      <c r="D15" s="18"/>
      <c r="E15" s="18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7"/>
      <c r="B16" s="18"/>
      <c r="C16" s="18"/>
      <c r="D16" s="18"/>
      <c r="E16" s="18"/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F1"/>
    <mergeCell ref="A12:E12"/>
    <mergeCell ref="A13:E13"/>
    <mergeCell ref="A14:E14"/>
  </mergeCells>
  <printOptions/>
  <pageMargins bottom="0.75" footer="0.0" header="0.0" left="0.25" right="0.25" top="0.75"/>
  <pageSetup fitToHeight="0" paperSize="9" orientation="landscape"/>
  <drawing r:id="rId1"/>
</worksheet>
</file>