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76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s="1"/>
  <c r="E7" i="1"/>
  <c r="E6" i="1"/>
  <c r="E8" i="1"/>
  <c r="E9" i="1"/>
  <c r="F5" i="1"/>
  <c r="F3" i="1"/>
  <c r="F8" i="1"/>
  <c r="F6" i="1" l="1"/>
  <c r="F9" i="1"/>
  <c r="F7" i="1"/>
  <c r="F10" i="1" l="1"/>
  <c r="F12" i="1" l="1"/>
  <c r="F11" i="1" s="1"/>
</calcChain>
</file>

<file path=xl/sharedStrings.xml><?xml version="1.0" encoding="utf-8"?>
<sst xmlns="http://schemas.openxmlformats.org/spreadsheetml/2006/main" count="31" uniqueCount="25">
  <si>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</si>
  <si>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</si>
  <si>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</si>
  <si>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</si>
  <si>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</si>
  <si>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</si>
  <si>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</si>
  <si>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</si>
  <si>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</si>
  <si>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 xml:space="preserve">Загальнобудівельні роботи </t>
  </si>
  <si>
    <t>послуга</t>
  </si>
  <si>
    <t>Будівельні матеріали</t>
  </si>
  <si>
    <t>Вентиляційне обладнання</t>
  </si>
  <si>
    <t>Реконструкція басейну в КЗ ЗСО "Ліцей №142 імені П'єра де Кубертена"</t>
  </si>
  <si>
    <t xml:space="preserve">Пусконалагодочні та монтажні роботи </t>
  </si>
  <si>
    <t>Демонтажні роботи</t>
  </si>
  <si>
    <t>Обладнання для очистки води та пристрою роботи бассейна</t>
  </si>
  <si>
    <t>Монтаж вентиляційного обладнання</t>
  </si>
  <si>
    <t>1 .</t>
  </si>
  <si>
    <t>2 .</t>
  </si>
  <si>
    <t>3 .</t>
  </si>
  <si>
    <t>4 .</t>
  </si>
  <si>
    <t>5 .</t>
  </si>
  <si>
    <t>6 .</t>
  </si>
  <si>
    <t>7 .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</si>
</sst>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₴_-;\-* #,##0.00_₴_-;_-* &quot;-&quot;??_₴_-;_-@_-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1" applyFont="1" applyFill="1" applyBorder="1" applyAlignment="1">
      <alignment horizontal="center" vertical="center"/>
    </xf>
    <xf numFmtId="0" fontId="4" fillId="2" borderId="0" xfId="0" applyFont="1" applyFill="1"/>
    <xf numFmtId="164" fontId="4" fillId="2" borderId="1" xfId="1" applyFont="1" applyFill="1" applyBorder="1" applyAlignment="1">
      <alignment horizontal="center" vertical="center"/>
    </xf>
    <xf numFmtId="164" fontId="1" fillId="2" borderId="0" xfId="0" applyNumberFormat="1" applyFont="1" applyFill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abSelected="1" zoomScale="120" zoomScaleNormal="120" workbookViewId="0">
      <selection activeCell="C16" sqref="C16"/>
    </sheetView>
  </sheetViews>
  <sheetFormatPr defaultColWidth="9.109375" defaultRowHeight="16.8" x14ac:dyDescent="0.25"/>
  <cols>
    <col min="1" max="1" width="5.88671875" style="1" customWidth="1"/>
    <col min="2" max="2" width="61.44140625" style="1" bestFit="1" customWidth="1"/>
    <col min="3" max="3" width="15.88671875" style="1" bestFit="1" customWidth="1"/>
    <col min="4" max="4" width="14.6640625" style="1" customWidth="1"/>
    <col min="5" max="5" width="21.109375" style="1" bestFit="1" customWidth="1"/>
    <col min="6" max="6" width="22.109375" style="1" bestFit="1" customWidth="1"/>
    <col min="7" max="16384" width="9.109375" style="1"/>
  </cols>
  <sheetData>
    <row r="1" spans="1:6" ht="18.600000000000001" x14ac:dyDescent="0.25">
      <c r="A1" s="12" t="s">
        <v>13</v>
      </c>
      <c r="B1" s="13"/>
      <c r="C1" s="13"/>
      <c r="D1" s="13"/>
      <c r="E1" s="13"/>
      <c r="F1" s="14"/>
    </row>
    <row r="2" spans="1:6" ht="34.799999999999997" x14ac:dyDescent="0.25">
      <c r="A2" s="2" t="s">
        <v>0</v>
      </c>
      <c r="B2" s="3" t="s">
        <v>4</v>
      </c>
      <c r="C2" s="3" t="s">
        <v>2</v>
      </c>
      <c r="D2" s="3" t="s">
        <v>7</v>
      </c>
      <c r="E2" s="3" t="s">
        <v>1</v>
      </c>
      <c r="F2" s="3" t="s">
        <v>3</v>
      </c>
    </row>
    <row r="3" spans="1:6" x14ac:dyDescent="0.25">
      <c r="A3" s="4" t="s">
        <v>18</v>
      </c>
      <c r="B3" s="4" t="s">
        <v>15</v>
      </c>
      <c r="C3" s="4">
        <v>1</v>
      </c>
      <c r="D3" s="4" t="s">
        <v>10</v>
      </c>
      <c r="E3" s="8">
        <v>23317.96</v>
      </c>
      <c r="F3" s="8">
        <f>E3*C3</f>
        <v>23317.96</v>
      </c>
    </row>
    <row r="4" spans="1:6" x14ac:dyDescent="0.25">
      <c r="A4" s="4" t="s">
        <v>19</v>
      </c>
      <c r="B4" s="4" t="s">
        <v>9</v>
      </c>
      <c r="C4" s="4">
        <v>1</v>
      </c>
      <c r="D4" s="4" t="s">
        <v>10</v>
      </c>
      <c r="E4" s="8">
        <f>(522.14876-388.06747)*1000-63190.04</f>
        <v>70891.250000000029</v>
      </c>
      <c r="F4" s="8">
        <f t="shared" ref="F4:F9" si="0">E4*C4</f>
        <v>70891.250000000029</v>
      </c>
    </row>
    <row r="5" spans="1:6" x14ac:dyDescent="0.25">
      <c r="A5" s="4" t="s">
        <v>20</v>
      </c>
      <c r="B5" s="4" t="s">
        <v>11</v>
      </c>
      <c r="C5" s="4">
        <v>1</v>
      </c>
      <c r="D5" s="4" t="s">
        <v>10</v>
      </c>
      <c r="E5" s="8">
        <v>388067.47</v>
      </c>
      <c r="F5" s="8">
        <f t="shared" si="0"/>
        <v>388067.47</v>
      </c>
    </row>
    <row r="6" spans="1:6" x14ac:dyDescent="0.25">
      <c r="A6" s="4" t="s">
        <v>21</v>
      </c>
      <c r="B6" s="4" t="s">
        <v>14</v>
      </c>
      <c r="C6" s="4">
        <v>1</v>
      </c>
      <c r="D6" s="4" t="s">
        <v>10</v>
      </c>
      <c r="E6" s="8">
        <f>(2300*2+4400+3875+4050+134.48+302.58+62.63+591.36+16250+459.12)*1.2</f>
        <v>41670.204000000005</v>
      </c>
      <c r="F6" s="8">
        <f t="shared" si="0"/>
        <v>41670.204000000005</v>
      </c>
    </row>
    <row r="7" spans="1:6" ht="33.6" x14ac:dyDescent="0.25">
      <c r="A7" s="4" t="s">
        <v>22</v>
      </c>
      <c r="B7" s="7" t="s">
        <v>16</v>
      </c>
      <c r="C7" s="4">
        <v>1</v>
      </c>
      <c r="D7" s="4" t="s">
        <v>10</v>
      </c>
      <c r="E7" s="8">
        <f>376.09419*1000+152832.33</f>
        <v>528926.52</v>
      </c>
      <c r="F7" s="8">
        <f t="shared" si="0"/>
        <v>528926.52</v>
      </c>
    </row>
    <row r="8" spans="1:6" x14ac:dyDescent="0.25">
      <c r="A8" s="4" t="s">
        <v>23</v>
      </c>
      <c r="B8" s="4" t="s">
        <v>17</v>
      </c>
      <c r="C8" s="4">
        <v>1</v>
      </c>
      <c r="D8" s="4" t="s">
        <v>10</v>
      </c>
      <c r="E8" s="8">
        <f>18462.84*1.2</f>
        <v>22155.407999999999</v>
      </c>
      <c r="F8" s="8">
        <f t="shared" si="0"/>
        <v>22155.407999999999</v>
      </c>
    </row>
    <row r="9" spans="1:6" x14ac:dyDescent="0.25">
      <c r="A9" s="4" t="s">
        <v>24</v>
      </c>
      <c r="B9" s="4" t="s">
        <v>12</v>
      </c>
      <c r="C9" s="4">
        <v>1</v>
      </c>
      <c r="D9" s="4" t="s">
        <v>10</v>
      </c>
      <c r="E9" s="8">
        <f>80912.66*1.2</f>
        <v>97095.191999999995</v>
      </c>
      <c r="F9" s="8">
        <f t="shared" si="0"/>
        <v>97095.191999999995</v>
      </c>
    </row>
    <row r="10" spans="1:6" s="9" customFormat="1" ht="17.399999999999999" x14ac:dyDescent="0.3">
      <c r="A10" s="15" t="s">
        <v>6</v>
      </c>
      <c r="B10" s="16"/>
      <c r="C10" s="16"/>
      <c r="D10" s="16"/>
      <c r="E10" s="17"/>
      <c r="F10" s="10">
        <f>SUM(F3:F9)</f>
        <v>1172124.0040000002</v>
      </c>
    </row>
    <row r="11" spans="1:6" ht="19.5" customHeight="1" x14ac:dyDescent="0.25">
      <c r="A11" s="18" t="s">
        <v>8</v>
      </c>
      <c r="B11" s="19"/>
      <c r="C11" s="19"/>
      <c r="D11" s="19"/>
      <c r="E11" s="20"/>
      <c r="F11" s="8">
        <f>F12-F10</f>
        <v>117212.40040000016</v>
      </c>
    </row>
    <row r="12" spans="1:6" ht="17.399999999999999" x14ac:dyDescent="0.25">
      <c r="A12" s="15" t="s">
        <v>5</v>
      </c>
      <c r="B12" s="16"/>
      <c r="C12" s="16"/>
      <c r="D12" s="16"/>
      <c r="E12" s="17"/>
      <c r="F12" s="10">
        <f>F10*1.1</f>
        <v>1289336.4044000003</v>
      </c>
    </row>
    <row r="13" spans="1:6" ht="16.95" x14ac:dyDescent="0.25">
      <c r="A13" s="5"/>
      <c r="B13" s="6"/>
      <c r="C13" s="6"/>
      <c r="D13" s="6"/>
      <c r="E13" s="6"/>
      <c r="F13" s="5"/>
    </row>
    <row r="14" spans="1:6" ht="16.95" x14ac:dyDescent="0.25">
      <c r="A14" s="5"/>
      <c r="B14" s="6"/>
      <c r="C14" s="6"/>
      <c r="D14" s="6"/>
      <c r="E14" s="6"/>
      <c r="F14" s="5"/>
    </row>
    <row r="15" spans="1:6" ht="18" x14ac:dyDescent="0.25">
      <c r="E15" s="11"/>
      <c r="F15" s="11"/>
    </row>
    <row r="16" spans="1:6" ht="18" x14ac:dyDescent="0.25">
      <c r="C16" s="11"/>
      <c r="E16" s="11"/>
    </row>
    <row r="17" spans="2:6" ht="18" x14ac:dyDescent="0.25">
      <c r="C17" s="11"/>
      <c r="F17" s="11"/>
    </row>
    <row r="19" spans="2:6" ht="18" x14ac:dyDescent="0.25">
      <c r="B19" s="11"/>
    </row>
    <row r="20" spans="2:6" ht="18" x14ac:dyDescent="0.25">
      <c r="B20" s="11"/>
    </row>
  </sheetData>
  <mergeCells count="4">
    <mergeCell ref="A1:F1"/>
    <mergeCell ref="A10:E10"/>
    <mergeCell ref="A11:E11"/>
    <mergeCell ref="A12:E12"/>
  </mergeCells>
  <pageMargins left="0.62992125984251968" right="0.43307086614173229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Admin</cp:lastModifiedBy>
  <cp:lastPrinted>2021-06-03T09:51:06Z</cp:lastPrinted>
  <dcterms:created xsi:type="dcterms:W3CDTF">2016-09-21T11:18:44Z</dcterms:created>
  <dcterms:modified xsi:type="dcterms:W3CDTF">2021-06-03T09:51:37Z</dcterms:modified>
</cp:coreProperties>
</file>