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" yWindow="-270" windowWidth="17880" windowHeight="9165"/>
  </bookViews>
  <sheets>
    <sheet name="Бюджет проєкту" sheetId="1" r:id="rId1"/>
  </sheets>
  <calcPr calcId="114210"/>
</workbook>
</file>

<file path=xl/calcChain.xml><?xml version="1.0" encoding="utf-8"?>
<calcChain xmlns="http://schemas.openxmlformats.org/spreadsheetml/2006/main">
  <c r="F83" i="1"/>
  <c r="F82"/>
  <c r="F24"/>
  <c r="F25"/>
  <c r="F26"/>
  <c r="F28"/>
  <c r="F29"/>
  <c r="F30"/>
  <c r="F31"/>
  <c r="F32"/>
  <c r="F33"/>
  <c r="F34"/>
  <c r="F35"/>
  <c r="F36"/>
  <c r="F38"/>
  <c r="F39"/>
  <c r="F40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67"/>
  <c r="F68"/>
  <c r="F69"/>
  <c r="F70"/>
  <c r="F71"/>
  <c r="F72"/>
  <c r="F74"/>
  <c r="F76"/>
  <c r="F78"/>
  <c r="F77"/>
  <c r="F79"/>
  <c r="F81"/>
  <c r="F75"/>
  <c r="F80"/>
</calcChain>
</file>

<file path=xl/sharedStrings.xml><?xml version="1.0" encoding="utf-8"?>
<sst xmlns="http://schemas.openxmlformats.org/spreadsheetml/2006/main" count="110" uniqueCount="76">
  <si>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</si>
  <si>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</si>
  <si>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</si>
  <si>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</si>
  <si>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</si>
  <si>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</si>
  <si>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</si>
  <si>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r>
      <rPr>
        <b/>
        <sz val="14"/>
        <color indexed="10"/>
        <rFont val="Century Gothic"/>
        <family val="2"/>
        <charset val="204"/>
      </rPr>
      <t>Уважно</t>
    </r>
    <r>
      <rPr>
        <b/>
        <sz val="14"/>
        <color indexed="30"/>
        <rFont val="Century Gothic"/>
        <family val="2"/>
        <charset val="204"/>
      </rPr>
      <t xml:space="preserve"> </t>
    </r>
    <r>
      <rPr>
        <sz val="14"/>
        <color indexed="3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indexed="1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</si>
  <si>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</si>
  <si>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</si>
  <si>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indexed="10"/>
        <rFont val="Century Gothic"/>
        <family val="2"/>
        <charset val="204"/>
      </rPr>
      <t>5.3.1.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5.3.2.</t>
    </r>
    <r>
      <rPr>
        <sz val="14"/>
        <color indexed="3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indexed="1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indexed="30"/>
        <rFont val="Century Gothic"/>
        <family val="2"/>
        <charset val="204"/>
      </rPr>
      <t xml:space="preserve">
</t>
    </r>
    <r>
      <rPr>
        <b/>
        <sz val="14"/>
        <color indexed="10"/>
        <rFont val="Century Gothic"/>
        <family val="2"/>
        <charset val="204"/>
      </rPr>
      <t>5.4.</t>
    </r>
    <r>
      <rPr>
        <sz val="14"/>
        <color indexed="3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indexed="10"/>
        <rFont val="Century Gothic"/>
        <family val="2"/>
        <charset val="204"/>
      </rPr>
      <t>не менше 10 %</t>
    </r>
    <r>
      <rPr>
        <sz val="14"/>
        <color indexed="3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indexed="10"/>
        <rFont val="Century Gothic"/>
        <family val="2"/>
        <charset val="204"/>
      </rPr>
      <t>5.5.</t>
    </r>
    <r>
      <rPr>
        <sz val="14"/>
        <color indexed="30"/>
        <rFont val="Century Gothic"/>
        <family val="2"/>
        <charset val="204"/>
      </rPr>
      <t xml:space="preserve"> Розрахунок бюджету проєкту </t>
    </r>
    <r>
      <rPr>
        <b/>
        <sz val="14"/>
        <color indexed="10"/>
        <rFont val="Century Gothic"/>
        <family val="2"/>
        <charset val="204"/>
      </rPr>
      <t>подається у форматі .хls (.xlsx)</t>
    </r>
    <r>
      <rPr>
        <sz val="14"/>
        <color indexed="3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indexed="1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</si>
  <si>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</si>
  <si>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М^3</t>
  </si>
  <si>
    <t>Щебень для уплотнения грунта</t>
  </si>
  <si>
    <t>шт.</t>
  </si>
  <si>
    <t>Труба кв.200Х100х6 l-2550м</t>
  </si>
  <si>
    <t>80*80*6</t>
  </si>
  <si>
    <t>Тр.150*80*10</t>
  </si>
  <si>
    <t>Гайка              д20</t>
  </si>
  <si>
    <t xml:space="preserve">                                                Поз.2 кв.тр.40*3   L-4200  </t>
  </si>
  <si>
    <t>Детали</t>
  </si>
  <si>
    <t>Тр.кв.40*3  L-655</t>
  </si>
  <si>
    <t xml:space="preserve"> шт.</t>
  </si>
  <si>
    <t>М^2</t>
  </si>
  <si>
    <t>Поликарбонат .</t>
  </si>
  <si>
    <t>Роботи по устрою майданчика</t>
  </si>
  <si>
    <t>Устрій земельного корита</t>
  </si>
  <si>
    <t>Щебень фракции 20-40 М600</t>
  </si>
  <si>
    <t>Бетон В15</t>
  </si>
  <si>
    <t>Бардюрный камень БР 100х30х18</t>
  </si>
  <si>
    <t>Тротуарная плитка</t>
  </si>
  <si>
    <t>ГРН/М^2</t>
  </si>
  <si>
    <t>Бетон В30</t>
  </si>
  <si>
    <t>Бетон В25</t>
  </si>
  <si>
    <t>кг</t>
  </si>
  <si>
    <t xml:space="preserve">                              Цемент М400 Универсал плюс 400СRM</t>
  </si>
  <si>
    <t xml:space="preserve">                                          Система выравнивания плитки    SVPNOVA</t>
  </si>
  <si>
    <t xml:space="preserve">                                        Грунт-фарба Anserglob EC</t>
  </si>
  <si>
    <t>ведро.</t>
  </si>
  <si>
    <t xml:space="preserve">                                     Инструменты:</t>
  </si>
  <si>
    <t xml:space="preserve">                            Миксер для  строительных смесей</t>
  </si>
  <si>
    <t xml:space="preserve">                            Валик малярный</t>
  </si>
  <si>
    <t xml:space="preserve">                                 Крестики для плитки</t>
  </si>
  <si>
    <t>уп.</t>
  </si>
  <si>
    <t xml:space="preserve">                                 Кювет малярный</t>
  </si>
  <si>
    <t xml:space="preserve">                                 Шпатель </t>
  </si>
  <si>
    <t xml:space="preserve">                                  Пленка защитная 7мкм    20х2</t>
  </si>
  <si>
    <t xml:space="preserve">                                  Ведро оцинкованное  15л</t>
  </si>
  <si>
    <t>Песок среднезернистый</t>
  </si>
  <si>
    <t>Зупинка громадського транспорту  напроти ж/м "Щасливий"</t>
  </si>
  <si>
    <t>Поз.1 кв.тр.40*3   L-2800</t>
  </si>
  <si>
    <t xml:space="preserve">  Болт д.20          L-850 </t>
  </si>
  <si>
    <t>500*200*20</t>
  </si>
  <si>
    <t>Труба кв.200Х100х6 l-2200м</t>
  </si>
  <si>
    <t xml:space="preserve">                             Работы по устройству площадки</t>
  </si>
  <si>
    <t xml:space="preserve">                                  Рулетка строительная</t>
  </si>
  <si>
    <t>м</t>
  </si>
  <si>
    <t xml:space="preserve">                             Устройство бардюрного камня</t>
  </si>
  <si>
    <t xml:space="preserve">                             Устройство покрытия посадочной площадки</t>
  </si>
  <si>
    <t xml:space="preserve">                              Укладка бетона</t>
  </si>
  <si>
    <t xml:space="preserve">                            Копка траншеи под фундамент</t>
  </si>
  <si>
    <t>м^2</t>
  </si>
  <si>
    <t xml:space="preserve">                             Устройство кровли из поликарбоната</t>
  </si>
  <si>
    <t>м^3</t>
  </si>
  <si>
    <t xml:space="preserve">                              Монтаж опалубки</t>
  </si>
  <si>
    <t xml:space="preserve">                              Монтаж  стропильной системы</t>
  </si>
  <si>
    <t xml:space="preserve">                                           Разработка котлована</t>
  </si>
  <si>
    <t xml:space="preserve">                                          Проектні роботи</t>
  </si>
  <si>
    <t>Загальна вартість</t>
  </si>
  <si>
    <t xml:space="preserve">                                        Эмаль ПФ-115 для окрашивания профилей                              101.</t>
  </si>
  <si>
    <t>Набор для крепления поликарбоната</t>
  </si>
  <si>
    <t xml:space="preserve">                                          Сварочные работы (без зачистки шва)</t>
  </si>
  <si>
    <t xml:space="preserve">                                           Зачистка свапрного шва АР-01 </t>
  </si>
  <si>
    <t xml:space="preserve">                                           Транспортні витрати</t>
  </si>
  <si>
    <t>поііздка</t>
  </si>
  <si>
    <t>Загальна сумма бюджету: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</si>
</sst>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indexed="30"/>
      <name val="Century Gothic"/>
      <family val="2"/>
      <charset val="204"/>
    </font>
    <font>
      <b/>
      <sz val="14"/>
      <color indexed="30"/>
      <name val="Century Gothic"/>
      <family val="2"/>
      <charset val="204"/>
    </font>
    <font>
      <sz val="14"/>
      <color indexed="8"/>
      <name val="Century Gothic"/>
      <family val="2"/>
      <charset val="204"/>
    </font>
    <font>
      <b/>
      <sz val="14"/>
      <color indexed="10"/>
      <name val="Century Gothic"/>
      <family val="2"/>
      <charset val="204"/>
    </font>
    <font>
      <b/>
      <sz val="100"/>
      <color indexed="10"/>
      <name val="Century Gothic"/>
      <family val="2"/>
      <charset val="204"/>
    </font>
    <font>
      <b/>
      <i/>
      <sz val="14"/>
      <color indexed="10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b/>
      <sz val="14"/>
      <color indexed="8"/>
      <name val="Century Gothic"/>
      <family val="2"/>
      <charset val="204"/>
    </font>
    <font>
      <sz val="8"/>
      <name val="Calibri"/>
      <family val="2"/>
      <charset val="204"/>
    </font>
    <font>
      <u/>
      <sz val="14"/>
      <color indexed="8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10" fillId="2" borderId="0" xfId="0" applyFont="1" applyFill="1"/>
    <xf numFmtId="0" fontId="3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topLeftCell="C67" zoomScale="120" zoomScaleNormal="120" workbookViewId="0">
      <selection activeCell="F84" sqref="F84"/>
    </sheetView>
  </sheetViews>
  <sheetFormatPr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>
      <c r="A1" s="19" t="s">
        <v>5</v>
      </c>
      <c r="B1" s="28" t="s">
        <v>7</v>
      </c>
      <c r="C1" s="28"/>
      <c r="D1" s="28"/>
      <c r="E1" s="28"/>
      <c r="F1" s="29"/>
    </row>
    <row r="2" spans="1:6" ht="18" customHeight="1">
      <c r="A2" s="20"/>
      <c r="B2" s="30"/>
      <c r="C2" s="30"/>
      <c r="D2" s="30"/>
      <c r="E2" s="30"/>
      <c r="F2" s="31"/>
    </row>
    <row r="3" spans="1:6" ht="18" customHeight="1">
      <c r="A3" s="20"/>
      <c r="B3" s="30"/>
      <c r="C3" s="30"/>
      <c r="D3" s="30"/>
      <c r="E3" s="30"/>
      <c r="F3" s="31"/>
    </row>
    <row r="4" spans="1:6" ht="18" customHeight="1">
      <c r="A4" s="20"/>
      <c r="B4" s="30"/>
      <c r="C4" s="30"/>
      <c r="D4" s="30"/>
      <c r="E4" s="30"/>
      <c r="F4" s="31"/>
    </row>
    <row r="5" spans="1:6" ht="18" customHeight="1">
      <c r="A5" s="20"/>
      <c r="B5" s="30"/>
      <c r="C5" s="30"/>
      <c r="D5" s="30"/>
      <c r="E5" s="30"/>
      <c r="F5" s="31"/>
    </row>
    <row r="6" spans="1:6" ht="18.75" customHeight="1" thickBot="1">
      <c r="A6" s="21"/>
      <c r="B6" s="32"/>
      <c r="C6" s="32"/>
      <c r="D6" s="32"/>
      <c r="E6" s="32"/>
      <c r="F6" s="33"/>
    </row>
    <row r="7" spans="1:6" ht="18.75" thickBot="1">
      <c r="A7" s="37"/>
      <c r="B7" s="37"/>
      <c r="C7" s="37"/>
      <c r="D7" s="37"/>
      <c r="E7" s="37"/>
      <c r="F7" s="37"/>
    </row>
    <row r="8" spans="1:6" ht="27.75" customHeight="1">
      <c r="A8" s="34" t="s">
        <v>10</v>
      </c>
      <c r="B8" s="28"/>
      <c r="C8" s="28"/>
      <c r="D8" s="28"/>
      <c r="E8" s="28"/>
      <c r="F8" s="29"/>
    </row>
    <row r="9" spans="1:6" ht="27.75" customHeight="1">
      <c r="A9" s="35"/>
      <c r="B9" s="30"/>
      <c r="C9" s="30"/>
      <c r="D9" s="30"/>
      <c r="E9" s="30"/>
      <c r="F9" s="31"/>
    </row>
    <row r="10" spans="1:6" ht="27.75" customHeight="1">
      <c r="A10" s="35"/>
      <c r="B10" s="30"/>
      <c r="C10" s="30"/>
      <c r="D10" s="30"/>
      <c r="E10" s="30"/>
      <c r="F10" s="31"/>
    </row>
    <row r="11" spans="1:6" ht="27.75" customHeight="1">
      <c r="A11" s="35"/>
      <c r="B11" s="30"/>
      <c r="C11" s="30"/>
      <c r="D11" s="30"/>
      <c r="E11" s="30"/>
      <c r="F11" s="31"/>
    </row>
    <row r="12" spans="1:6" ht="27.75" customHeight="1">
      <c r="A12" s="35"/>
      <c r="B12" s="30"/>
      <c r="C12" s="30"/>
      <c r="D12" s="30"/>
      <c r="E12" s="30"/>
      <c r="F12" s="31"/>
    </row>
    <row r="13" spans="1:6" ht="27.75" customHeight="1">
      <c r="A13" s="35"/>
      <c r="B13" s="30"/>
      <c r="C13" s="30"/>
      <c r="D13" s="30"/>
      <c r="E13" s="30"/>
      <c r="F13" s="31"/>
    </row>
    <row r="14" spans="1:6" ht="27.75" customHeight="1">
      <c r="A14" s="35"/>
      <c r="B14" s="30"/>
      <c r="C14" s="30"/>
      <c r="D14" s="30"/>
      <c r="E14" s="30"/>
      <c r="F14" s="31"/>
    </row>
    <row r="15" spans="1:6" ht="27.75" customHeight="1">
      <c r="A15" s="35"/>
      <c r="B15" s="30"/>
      <c r="C15" s="30"/>
      <c r="D15" s="30"/>
      <c r="E15" s="30"/>
      <c r="F15" s="31"/>
    </row>
    <row r="16" spans="1:6" ht="27.75" customHeight="1">
      <c r="A16" s="35"/>
      <c r="B16" s="30"/>
      <c r="C16" s="30"/>
      <c r="D16" s="30"/>
      <c r="E16" s="30"/>
      <c r="F16" s="31"/>
    </row>
    <row r="17" spans="1:6" ht="27.75" customHeight="1" thickBot="1">
      <c r="A17" s="36"/>
      <c r="B17" s="32"/>
      <c r="C17" s="32"/>
      <c r="D17" s="32"/>
      <c r="E17" s="32"/>
      <c r="F17" s="33"/>
    </row>
    <row r="18" spans="1:6" ht="24.75" customHeight="1">
      <c r="A18" s="28"/>
      <c r="B18" s="28"/>
      <c r="C18" s="28"/>
      <c r="D18" s="28"/>
      <c r="E18" s="28"/>
      <c r="F18" s="28"/>
    </row>
    <row r="19" spans="1:6" ht="24.75" customHeight="1">
      <c r="A19" s="39" t="s">
        <v>11</v>
      </c>
      <c r="B19" s="39"/>
      <c r="C19" s="39"/>
      <c r="D19" s="39"/>
      <c r="E19" s="39"/>
      <c r="F19" s="39"/>
    </row>
    <row r="20" spans="1:6">
      <c r="A20" s="38"/>
      <c r="B20" s="38"/>
      <c r="C20" s="38"/>
      <c r="D20" s="38"/>
      <c r="E20" s="38"/>
      <c r="F20" s="38"/>
    </row>
    <row r="21" spans="1:6">
      <c r="A21" s="22" t="s">
        <v>49</v>
      </c>
      <c r="B21" s="23"/>
      <c r="C21" s="23"/>
      <c r="D21" s="23"/>
      <c r="E21" s="23"/>
      <c r="F21" s="24"/>
    </row>
    <row r="22" spans="1:6" ht="54">
      <c r="A22" s="2" t="s">
        <v>0</v>
      </c>
      <c r="B22" s="3" t="s">
        <v>4</v>
      </c>
      <c r="C22" s="3" t="s">
        <v>2</v>
      </c>
      <c r="D22" s="3" t="s">
        <v>8</v>
      </c>
      <c r="E22" s="3" t="s">
        <v>1</v>
      </c>
      <c r="F22" s="3" t="s">
        <v>3</v>
      </c>
    </row>
    <row r="23" spans="1:6">
      <c r="A23" s="4">
        <v>1</v>
      </c>
      <c r="B23" s="4" t="s">
        <v>32</v>
      </c>
      <c r="C23" s="5">
        <v>1.65</v>
      </c>
      <c r="D23" s="4" t="s">
        <v>12</v>
      </c>
      <c r="E23" s="4">
        <v>2000</v>
      </c>
      <c r="F23" s="4">
        <v>3300</v>
      </c>
    </row>
    <row r="24" spans="1:6">
      <c r="A24" s="4">
        <v>2</v>
      </c>
      <c r="B24" s="4" t="s">
        <v>33</v>
      </c>
      <c r="C24" s="5">
        <v>2.1</v>
      </c>
      <c r="D24" s="4" t="s">
        <v>12</v>
      </c>
      <c r="E24" s="4">
        <v>2500</v>
      </c>
      <c r="F24" s="4">
        <f>C24*E24</f>
        <v>5250</v>
      </c>
    </row>
    <row r="25" spans="1:6">
      <c r="A25" s="4">
        <v>3</v>
      </c>
      <c r="B25" s="4" t="s">
        <v>28</v>
      </c>
      <c r="C25" s="5">
        <v>4.12</v>
      </c>
      <c r="D25" s="4" t="s">
        <v>12</v>
      </c>
      <c r="E25" s="4">
        <v>1700</v>
      </c>
      <c r="F25" s="4">
        <f>C25*E25</f>
        <v>7004</v>
      </c>
    </row>
    <row r="26" spans="1:6">
      <c r="A26" s="4">
        <v>4</v>
      </c>
      <c r="B26" s="4" t="s">
        <v>13</v>
      </c>
      <c r="C26" s="5">
        <v>2.4</v>
      </c>
      <c r="D26" s="4" t="s">
        <v>12</v>
      </c>
      <c r="E26" s="4">
        <v>1788.75</v>
      </c>
      <c r="F26" s="4">
        <f>C26*E26</f>
        <v>4293</v>
      </c>
    </row>
    <row r="27" spans="1:6" ht="17.25" customHeight="1">
      <c r="A27" s="4">
        <v>5</v>
      </c>
      <c r="B27" s="4" t="s">
        <v>15</v>
      </c>
      <c r="C27" s="4">
        <v>6</v>
      </c>
      <c r="D27" s="4" t="s">
        <v>14</v>
      </c>
      <c r="E27" s="4">
        <v>904.5</v>
      </c>
      <c r="F27" s="4">
        <v>5427</v>
      </c>
    </row>
    <row r="28" spans="1:6" ht="17.25" customHeight="1">
      <c r="A28" s="4">
        <v>6</v>
      </c>
      <c r="B28" s="4" t="s">
        <v>53</v>
      </c>
      <c r="C28" s="4">
        <v>4</v>
      </c>
      <c r="D28" s="4" t="s">
        <v>14</v>
      </c>
      <c r="E28" s="4">
        <v>709.4</v>
      </c>
      <c r="F28" s="4">
        <f t="shared" ref="F28:F34" si="0">C28*E28</f>
        <v>2837.6</v>
      </c>
    </row>
    <row r="29" spans="1:6">
      <c r="A29" s="4">
        <v>7</v>
      </c>
      <c r="B29" s="4" t="s">
        <v>52</v>
      </c>
      <c r="C29" s="4">
        <v>6</v>
      </c>
      <c r="D29" s="4" t="s">
        <v>14</v>
      </c>
      <c r="E29" s="4">
        <v>25.9</v>
      </c>
      <c r="F29" s="4">
        <f t="shared" si="0"/>
        <v>155.39999999999998</v>
      </c>
    </row>
    <row r="30" spans="1:6">
      <c r="A30" s="4">
        <v>8</v>
      </c>
      <c r="B30" s="4" t="s">
        <v>16</v>
      </c>
      <c r="C30" s="4">
        <v>24</v>
      </c>
      <c r="D30" s="4" t="s">
        <v>14</v>
      </c>
      <c r="E30" s="4">
        <v>1.08</v>
      </c>
      <c r="F30" s="4">
        <f t="shared" si="0"/>
        <v>25.92</v>
      </c>
    </row>
    <row r="31" spans="1:6">
      <c r="A31" s="4">
        <v>9</v>
      </c>
      <c r="B31" s="4" t="s">
        <v>17</v>
      </c>
      <c r="C31" s="4">
        <v>12</v>
      </c>
      <c r="D31" s="4" t="s">
        <v>14</v>
      </c>
      <c r="E31" s="4">
        <v>3.14</v>
      </c>
      <c r="F31" s="4">
        <f t="shared" si="0"/>
        <v>37.68</v>
      </c>
    </row>
    <row r="32" spans="1:6">
      <c r="A32" s="4">
        <v>10</v>
      </c>
      <c r="B32" s="4" t="s">
        <v>51</v>
      </c>
      <c r="C32" s="4">
        <v>24</v>
      </c>
      <c r="D32" s="4" t="s">
        <v>14</v>
      </c>
      <c r="E32" s="4">
        <v>49.8</v>
      </c>
      <c r="F32" s="4">
        <f t="shared" si="0"/>
        <v>1195.1999999999998</v>
      </c>
    </row>
    <row r="33" spans="1:6">
      <c r="A33" s="4">
        <v>11</v>
      </c>
      <c r="B33" s="4" t="s">
        <v>18</v>
      </c>
      <c r="C33" s="4">
        <v>24</v>
      </c>
      <c r="D33" s="4" t="s">
        <v>14</v>
      </c>
      <c r="E33" s="4">
        <v>0.8</v>
      </c>
      <c r="F33" s="4">
        <f t="shared" si="0"/>
        <v>19.200000000000003</v>
      </c>
    </row>
    <row r="34" spans="1:6">
      <c r="A34" s="4">
        <v>12</v>
      </c>
      <c r="B34" s="4" t="s">
        <v>48</v>
      </c>
      <c r="C34" s="4">
        <v>100</v>
      </c>
      <c r="D34" s="4" t="s">
        <v>34</v>
      </c>
      <c r="E34" s="4">
        <v>3.4</v>
      </c>
      <c r="F34" s="4">
        <f t="shared" si="0"/>
        <v>340</v>
      </c>
    </row>
    <row r="35" spans="1:6">
      <c r="A35" s="4">
        <v>13</v>
      </c>
      <c r="B35" s="4" t="s">
        <v>50</v>
      </c>
      <c r="C35" s="4">
        <v>4</v>
      </c>
      <c r="D35" s="4" t="s">
        <v>14</v>
      </c>
      <c r="E35" s="4">
        <v>38.92</v>
      </c>
      <c r="F35" s="4">
        <f>C35*E35</f>
        <v>155.68</v>
      </c>
    </row>
    <row r="36" spans="1:6">
      <c r="A36" s="4">
        <v>14</v>
      </c>
      <c r="B36" s="1" t="s">
        <v>19</v>
      </c>
      <c r="C36" s="4">
        <v>2</v>
      </c>
      <c r="D36" s="4" t="s">
        <v>14</v>
      </c>
      <c r="E36" s="4">
        <v>60.54</v>
      </c>
      <c r="F36" s="4">
        <f>C36*E36</f>
        <v>121.08</v>
      </c>
    </row>
    <row r="37" spans="1:6">
      <c r="A37" s="4"/>
      <c r="B37" s="7" t="s">
        <v>20</v>
      </c>
      <c r="C37" s="4"/>
      <c r="D37" s="4"/>
      <c r="E37" s="4"/>
      <c r="F37" s="4"/>
    </row>
    <row r="38" spans="1:6">
      <c r="A38" s="4">
        <v>15</v>
      </c>
      <c r="B38" s="4" t="s">
        <v>21</v>
      </c>
      <c r="C38" s="4">
        <v>12</v>
      </c>
      <c r="D38" s="4" t="s">
        <v>22</v>
      </c>
      <c r="E38" s="4">
        <v>162.4</v>
      </c>
      <c r="F38" s="4">
        <f>C38*E38</f>
        <v>1948.8000000000002</v>
      </c>
    </row>
    <row r="39" spans="1:6">
      <c r="A39" s="4">
        <v>16</v>
      </c>
      <c r="B39" s="7" t="s">
        <v>24</v>
      </c>
      <c r="C39" s="4">
        <v>9.94</v>
      </c>
      <c r="D39" s="4" t="s">
        <v>23</v>
      </c>
      <c r="E39" s="4">
        <v>241.8</v>
      </c>
      <c r="F39" s="4">
        <f>C39*E39</f>
        <v>2403.4920000000002</v>
      </c>
    </row>
    <row r="40" spans="1:6">
      <c r="A40" s="4">
        <v>17</v>
      </c>
      <c r="B40" s="7" t="s">
        <v>70</v>
      </c>
      <c r="C40" s="4">
        <v>1</v>
      </c>
      <c r="D40" s="4" t="s">
        <v>43</v>
      </c>
      <c r="E40" s="4">
        <v>225</v>
      </c>
      <c r="F40" s="4">
        <f>C40*E40</f>
        <v>225</v>
      </c>
    </row>
    <row r="41" spans="1:6">
      <c r="A41" s="4"/>
      <c r="B41" s="7" t="s">
        <v>25</v>
      </c>
      <c r="C41" s="4"/>
      <c r="D41" s="4"/>
      <c r="E41" s="4"/>
      <c r="F41" s="4"/>
    </row>
    <row r="42" spans="1:6">
      <c r="A42" s="4"/>
      <c r="B42" s="7" t="s">
        <v>26</v>
      </c>
      <c r="C42" s="8"/>
      <c r="D42" s="4"/>
      <c r="E42" s="4"/>
      <c r="F42" s="8"/>
    </row>
    <row r="43" spans="1:6">
      <c r="A43" s="4">
        <v>17</v>
      </c>
      <c r="B43" s="7" t="s">
        <v>27</v>
      </c>
      <c r="C43" s="4">
        <v>2.5</v>
      </c>
      <c r="D43" s="4" t="s">
        <v>12</v>
      </c>
      <c r="E43" s="4">
        <v>1562.5</v>
      </c>
      <c r="F43" s="4">
        <f t="shared" ref="F43:F57" si="1">C43*E43</f>
        <v>3906.25</v>
      </c>
    </row>
    <row r="44" spans="1:6">
      <c r="A44" s="4">
        <v>18</v>
      </c>
      <c r="B44" s="7" t="s">
        <v>28</v>
      </c>
      <c r="C44" s="4">
        <v>2</v>
      </c>
      <c r="D44" s="4" t="s">
        <v>12</v>
      </c>
      <c r="E44" s="4">
        <v>1800</v>
      </c>
      <c r="F44" s="4">
        <f t="shared" si="1"/>
        <v>3600</v>
      </c>
    </row>
    <row r="45" spans="1:6">
      <c r="A45" s="4">
        <v>19</v>
      </c>
      <c r="B45" s="4" t="s">
        <v>29</v>
      </c>
      <c r="C45" s="4">
        <v>17</v>
      </c>
      <c r="D45" s="4" t="s">
        <v>14</v>
      </c>
      <c r="E45" s="4">
        <v>262.8</v>
      </c>
      <c r="F45" s="4">
        <f t="shared" si="1"/>
        <v>4467.6000000000004</v>
      </c>
    </row>
    <row r="46" spans="1:6">
      <c r="A46" s="4">
        <v>20</v>
      </c>
      <c r="B46" s="4" t="s">
        <v>30</v>
      </c>
      <c r="C46" s="4">
        <v>12.94</v>
      </c>
      <c r="D46" s="4" t="s">
        <v>31</v>
      </c>
      <c r="E46" s="4">
        <v>221</v>
      </c>
      <c r="F46" s="4">
        <f t="shared" si="1"/>
        <v>2859.74</v>
      </c>
    </row>
    <row r="47" spans="1:6">
      <c r="A47" s="4">
        <v>21</v>
      </c>
      <c r="B47" s="1" t="s">
        <v>35</v>
      </c>
      <c r="C47" s="4">
        <v>125</v>
      </c>
      <c r="D47" s="4" t="s">
        <v>34</v>
      </c>
      <c r="E47" s="4">
        <v>69.2</v>
      </c>
      <c r="F47" s="4">
        <f t="shared" si="1"/>
        <v>8650</v>
      </c>
    </row>
    <row r="48" spans="1:6">
      <c r="A48" s="4">
        <v>22</v>
      </c>
      <c r="B48" s="11" t="s">
        <v>36</v>
      </c>
      <c r="C48" s="4">
        <v>2</v>
      </c>
      <c r="D48" s="4" t="s">
        <v>38</v>
      </c>
      <c r="E48" s="4">
        <v>86.2</v>
      </c>
      <c r="F48" s="4">
        <f t="shared" si="1"/>
        <v>172.4</v>
      </c>
    </row>
    <row r="49" spans="1:6">
      <c r="A49" s="4">
        <v>23</v>
      </c>
      <c r="B49" s="9" t="s">
        <v>37</v>
      </c>
      <c r="C49" s="4">
        <v>1</v>
      </c>
      <c r="D49" s="4" t="s">
        <v>38</v>
      </c>
      <c r="E49" s="4">
        <v>273.60000000000002</v>
      </c>
      <c r="F49" s="4">
        <f t="shared" si="1"/>
        <v>273.60000000000002</v>
      </c>
    </row>
    <row r="50" spans="1:6">
      <c r="A50" s="4">
        <v>23</v>
      </c>
      <c r="B50" s="12" t="s">
        <v>69</v>
      </c>
      <c r="C50" s="4">
        <v>10.65</v>
      </c>
      <c r="D50" s="4" t="s">
        <v>34</v>
      </c>
      <c r="E50" s="4">
        <v>10.9</v>
      </c>
      <c r="F50" s="4">
        <f t="shared" si="1"/>
        <v>116.08500000000001</v>
      </c>
    </row>
    <row r="51" spans="1:6">
      <c r="A51" s="4"/>
      <c r="B51" s="12" t="s">
        <v>39</v>
      </c>
      <c r="C51" s="4"/>
      <c r="E51" s="4"/>
      <c r="F51" s="4">
        <f t="shared" si="1"/>
        <v>0</v>
      </c>
    </row>
    <row r="52" spans="1:6">
      <c r="A52" s="4">
        <v>24</v>
      </c>
      <c r="B52" s="13" t="s">
        <v>40</v>
      </c>
      <c r="C52" s="4">
        <v>2</v>
      </c>
      <c r="D52" s="4" t="s">
        <v>14</v>
      </c>
      <c r="E52" s="4">
        <v>57</v>
      </c>
      <c r="F52" s="4">
        <f t="shared" si="1"/>
        <v>114</v>
      </c>
    </row>
    <row r="53" spans="1:6">
      <c r="A53" s="4">
        <v>25</v>
      </c>
      <c r="B53" s="13" t="s">
        <v>41</v>
      </c>
      <c r="C53" s="4">
        <v>2</v>
      </c>
      <c r="D53" s="4" t="s">
        <v>14</v>
      </c>
      <c r="E53" s="4">
        <v>33</v>
      </c>
      <c r="F53" s="4">
        <f t="shared" si="1"/>
        <v>66</v>
      </c>
    </row>
    <row r="54" spans="1:6">
      <c r="A54" s="4">
        <v>26</v>
      </c>
      <c r="B54" s="9" t="s">
        <v>42</v>
      </c>
      <c r="C54" s="10">
        <v>5</v>
      </c>
      <c r="D54" s="4" t="s">
        <v>43</v>
      </c>
      <c r="E54" s="4">
        <v>20</v>
      </c>
      <c r="F54" s="4">
        <f t="shared" si="1"/>
        <v>100</v>
      </c>
    </row>
    <row r="55" spans="1:6">
      <c r="A55" s="4">
        <v>27</v>
      </c>
      <c r="B55" s="9" t="s">
        <v>44</v>
      </c>
      <c r="C55" s="10">
        <v>2</v>
      </c>
      <c r="D55" s="4" t="s">
        <v>14</v>
      </c>
      <c r="E55" s="4">
        <v>15</v>
      </c>
      <c r="F55" s="4">
        <f t="shared" si="1"/>
        <v>30</v>
      </c>
    </row>
    <row r="56" spans="1:6">
      <c r="A56" s="4">
        <v>28</v>
      </c>
      <c r="B56" s="9" t="s">
        <v>45</v>
      </c>
      <c r="C56" s="10">
        <v>4</v>
      </c>
      <c r="D56" s="4" t="s">
        <v>14</v>
      </c>
      <c r="E56" s="4">
        <v>10</v>
      </c>
      <c r="F56" s="4">
        <f t="shared" si="1"/>
        <v>40</v>
      </c>
    </row>
    <row r="57" spans="1:6">
      <c r="A57" s="4">
        <v>29</v>
      </c>
      <c r="B57" s="9" t="s">
        <v>46</v>
      </c>
      <c r="C57" s="10">
        <v>1</v>
      </c>
      <c r="D57" s="4" t="s">
        <v>14</v>
      </c>
      <c r="E57" s="4">
        <v>20.5</v>
      </c>
      <c r="F57" s="4">
        <f t="shared" si="1"/>
        <v>20.5</v>
      </c>
    </row>
    <row r="58" spans="1:6">
      <c r="A58" s="4">
        <v>30</v>
      </c>
      <c r="B58" s="9" t="s">
        <v>47</v>
      </c>
      <c r="C58" s="10">
        <v>2</v>
      </c>
      <c r="D58" s="4" t="s">
        <v>14</v>
      </c>
      <c r="E58" s="4">
        <v>114.8</v>
      </c>
      <c r="F58" s="4">
        <f>C58*E58</f>
        <v>229.6</v>
      </c>
    </row>
    <row r="59" spans="1:6">
      <c r="A59" s="1">
        <v>31</v>
      </c>
      <c r="B59" s="1" t="s">
        <v>55</v>
      </c>
      <c r="C59" s="10">
        <v>1</v>
      </c>
      <c r="D59" s="4" t="s">
        <v>14</v>
      </c>
      <c r="E59" s="4">
        <v>58</v>
      </c>
      <c r="F59" s="4">
        <f>C59*E59</f>
        <v>58</v>
      </c>
    </row>
    <row r="60" spans="1:6">
      <c r="B60" s="14" t="s">
        <v>54</v>
      </c>
      <c r="C60" s="10"/>
      <c r="D60" s="4"/>
      <c r="E60" s="4"/>
      <c r="F60" s="4"/>
    </row>
    <row r="61" spans="1:6">
      <c r="A61" s="1">
        <v>32</v>
      </c>
      <c r="B61" s="1" t="s">
        <v>57</v>
      </c>
      <c r="C61" s="10">
        <v>16.8</v>
      </c>
      <c r="D61" s="4" t="s">
        <v>56</v>
      </c>
      <c r="E61" s="4">
        <v>110.8</v>
      </c>
      <c r="F61" s="4">
        <f t="shared" ref="F61:F70" si="2">C61*E61</f>
        <v>1861.44</v>
      </c>
    </row>
    <row r="62" spans="1:6">
      <c r="A62" s="1">
        <v>33</v>
      </c>
      <c r="B62" s="1" t="s">
        <v>58</v>
      </c>
      <c r="C62" s="10">
        <v>13.35</v>
      </c>
      <c r="D62" s="4" t="s">
        <v>56</v>
      </c>
      <c r="E62" s="4">
        <v>142.44</v>
      </c>
      <c r="F62" s="4">
        <f t="shared" si="2"/>
        <v>1901.5739999999998</v>
      </c>
    </row>
    <row r="63" spans="1:6">
      <c r="A63" s="1">
        <v>34</v>
      </c>
      <c r="B63" s="1" t="s">
        <v>59</v>
      </c>
      <c r="C63" s="10">
        <v>9.8699999999999992</v>
      </c>
      <c r="D63" s="4" t="s">
        <v>56</v>
      </c>
      <c r="E63" s="4">
        <v>613.21</v>
      </c>
      <c r="F63" s="4">
        <f>C63*E63</f>
        <v>6052.3827000000001</v>
      </c>
    </row>
    <row r="64" spans="1:6">
      <c r="A64" s="1">
        <v>35</v>
      </c>
      <c r="B64" s="1" t="s">
        <v>60</v>
      </c>
      <c r="C64" s="10">
        <v>3</v>
      </c>
      <c r="D64" s="4" t="s">
        <v>61</v>
      </c>
      <c r="E64" s="4">
        <v>138.30000000000001</v>
      </c>
      <c r="F64" s="4">
        <f t="shared" si="2"/>
        <v>414.90000000000003</v>
      </c>
    </row>
    <row r="65" spans="1:6">
      <c r="A65" s="1">
        <v>36</v>
      </c>
      <c r="B65" s="1" t="s">
        <v>62</v>
      </c>
      <c r="C65" s="10">
        <v>9.9700000000000006</v>
      </c>
      <c r="D65" s="4" t="s">
        <v>63</v>
      </c>
      <c r="E65" s="4">
        <v>96.14</v>
      </c>
      <c r="F65" s="4">
        <f t="shared" si="2"/>
        <v>958.51580000000001</v>
      </c>
    </row>
    <row r="66" spans="1:6">
      <c r="A66" s="1">
        <v>37</v>
      </c>
      <c r="B66" s="1" t="s">
        <v>64</v>
      </c>
      <c r="C66" s="10">
        <v>33.6</v>
      </c>
      <c r="D66" s="4" t="s">
        <v>56</v>
      </c>
      <c r="E66" s="4">
        <v>59.16</v>
      </c>
      <c r="F66" s="4">
        <f t="shared" si="2"/>
        <v>1987.7760000000001</v>
      </c>
    </row>
    <row r="67" spans="1:6">
      <c r="A67" s="1">
        <v>38</v>
      </c>
      <c r="B67" s="1" t="s">
        <v>65</v>
      </c>
      <c r="C67" s="10">
        <v>8.4</v>
      </c>
      <c r="D67" s="4" t="s">
        <v>61</v>
      </c>
      <c r="E67" s="4">
        <v>116.65</v>
      </c>
      <c r="F67" s="4">
        <f t="shared" si="2"/>
        <v>979.86000000000013</v>
      </c>
    </row>
    <row r="68" spans="1:6">
      <c r="A68" s="1">
        <v>39</v>
      </c>
      <c r="B68" s="1" t="s">
        <v>66</v>
      </c>
      <c r="C68" s="10">
        <v>6.44</v>
      </c>
      <c r="D68" s="4" t="s">
        <v>61</v>
      </c>
      <c r="E68" s="4">
        <v>140</v>
      </c>
      <c r="F68" s="4">
        <f t="shared" si="2"/>
        <v>901.6</v>
      </c>
    </row>
    <row r="69" spans="1:6">
      <c r="A69" s="1">
        <v>40</v>
      </c>
      <c r="B69" s="1" t="s">
        <v>67</v>
      </c>
      <c r="C69" s="10">
        <v>12.94</v>
      </c>
      <c r="D69" s="4" t="s">
        <v>61</v>
      </c>
      <c r="E69" s="4">
        <v>213.14</v>
      </c>
      <c r="F69" s="4">
        <f t="shared" si="2"/>
        <v>2758.0315999999998</v>
      </c>
    </row>
    <row r="70" spans="1:6">
      <c r="A70" s="1">
        <v>41</v>
      </c>
      <c r="B70" s="1" t="s">
        <v>71</v>
      </c>
      <c r="C70" s="10">
        <v>130</v>
      </c>
      <c r="D70" s="4" t="s">
        <v>56</v>
      </c>
      <c r="E70" s="4">
        <v>6</v>
      </c>
      <c r="F70" s="4">
        <f t="shared" si="2"/>
        <v>780</v>
      </c>
    </row>
    <row r="71" spans="1:6">
      <c r="A71" s="1">
        <v>42</v>
      </c>
      <c r="B71" s="1" t="s">
        <v>72</v>
      </c>
      <c r="C71" s="10">
        <v>1</v>
      </c>
      <c r="D71" s="4" t="s">
        <v>14</v>
      </c>
      <c r="E71" s="4">
        <v>1569</v>
      </c>
      <c r="F71" s="4">
        <f>C71*E71</f>
        <v>1569</v>
      </c>
    </row>
    <row r="72" spans="1:6">
      <c r="A72" s="1">
        <v>43</v>
      </c>
      <c r="B72" s="1" t="s">
        <v>73</v>
      </c>
      <c r="C72" s="15">
        <v>1</v>
      </c>
      <c r="D72" s="15" t="s">
        <v>74</v>
      </c>
      <c r="E72" s="4">
        <v>2500</v>
      </c>
      <c r="F72" s="4">
        <f>C72*E72</f>
        <v>2500</v>
      </c>
    </row>
    <row r="73" spans="1:6">
      <c r="D73" s="15"/>
      <c r="E73" s="10"/>
      <c r="F73" s="4"/>
    </row>
    <row r="74" spans="1:6">
      <c r="A74" s="25" t="s">
        <v>68</v>
      </c>
      <c r="B74" s="26"/>
      <c r="C74" s="26"/>
      <c r="D74" s="26"/>
      <c r="E74" s="27"/>
      <c r="F74" s="5">
        <f>SUM(F23:F72)</f>
        <v>82107.907099999997</v>
      </c>
    </row>
    <row r="75" spans="1:6" ht="19.5" customHeight="1">
      <c r="A75" s="40" t="s">
        <v>9</v>
      </c>
      <c r="B75" s="41"/>
      <c r="C75" s="41"/>
      <c r="D75" s="41"/>
      <c r="E75" s="42"/>
      <c r="F75" s="5">
        <f>F76-F71</f>
        <v>88749.697809999998</v>
      </c>
    </row>
    <row r="76" spans="1:6">
      <c r="A76" s="16" t="s">
        <v>6</v>
      </c>
      <c r="B76" s="17"/>
      <c r="C76" s="17"/>
      <c r="D76" s="17"/>
      <c r="E76" s="18"/>
      <c r="F76" s="6">
        <f t="shared" ref="F76:F81" si="3">F74*1.1</f>
        <v>90318.697809999998</v>
      </c>
    </row>
    <row r="77" spans="1:6">
      <c r="A77" s="16"/>
      <c r="B77" s="17"/>
      <c r="C77" s="17"/>
      <c r="D77" s="17"/>
      <c r="E77" s="18"/>
      <c r="F77" s="6">
        <f>F76*1.1</f>
        <v>99350.567590999999</v>
      </c>
    </row>
    <row r="78" spans="1:6">
      <c r="A78" s="16"/>
      <c r="B78" s="17"/>
      <c r="C78" s="17"/>
      <c r="D78" s="17"/>
      <c r="E78" s="18"/>
      <c r="F78" s="6">
        <f>F76*1.1</f>
        <v>99350.567590999999</v>
      </c>
    </row>
    <row r="79" spans="1:6">
      <c r="A79" s="16"/>
      <c r="B79" s="17"/>
      <c r="C79" s="17"/>
      <c r="D79" s="17"/>
      <c r="E79" s="18"/>
      <c r="F79" s="6">
        <f t="shared" si="3"/>
        <v>109285.62435010001</v>
      </c>
    </row>
    <row r="80" spans="1:6">
      <c r="A80" s="16"/>
      <c r="B80" s="17"/>
      <c r="C80" s="17"/>
      <c r="D80" s="17"/>
      <c r="E80" s="18"/>
      <c r="F80" s="6">
        <f t="shared" si="3"/>
        <v>109285.62435010001</v>
      </c>
    </row>
    <row r="81" spans="1:6">
      <c r="A81" s="16"/>
      <c r="B81" s="17"/>
      <c r="C81" s="17"/>
      <c r="D81" s="17"/>
      <c r="E81" s="18"/>
      <c r="F81" s="6">
        <f t="shared" si="3"/>
        <v>120214.18678511003</v>
      </c>
    </row>
    <row r="82" spans="1:6">
      <c r="A82" s="16"/>
      <c r="B82" s="17"/>
      <c r="C82" s="17"/>
      <c r="D82" s="17"/>
      <c r="E82" s="18"/>
      <c r="F82" s="6">
        <f>F74*0.05</f>
        <v>4105.3953549999997</v>
      </c>
    </row>
    <row r="83" spans="1:6">
      <c r="A83" s="16" t="s">
        <v>75</v>
      </c>
      <c r="B83" s="17"/>
      <c r="C83" s="17"/>
      <c r="D83" s="17"/>
      <c r="E83" s="18"/>
      <c r="F83" s="6">
        <f>F81+F82</f>
        <v>124319.58214011003</v>
      </c>
    </row>
  </sheetData>
  <mergeCells count="18">
    <mergeCell ref="A75:E75"/>
    <mergeCell ref="A1:A6"/>
    <mergeCell ref="A21:F21"/>
    <mergeCell ref="A74:E74"/>
    <mergeCell ref="B1:F6"/>
    <mergeCell ref="A76:E76"/>
    <mergeCell ref="A8:F17"/>
    <mergeCell ref="A7:F7"/>
    <mergeCell ref="A20:F20"/>
    <mergeCell ref="A18:F18"/>
    <mergeCell ref="A19:F19"/>
    <mergeCell ref="A81:E81"/>
    <mergeCell ref="A82:E82"/>
    <mergeCell ref="A83:E83"/>
    <mergeCell ref="A77:E77"/>
    <mergeCell ref="A78:E78"/>
    <mergeCell ref="A79:E79"/>
    <mergeCell ref="A80:E80"/>
  </mergeCells>
  <phoneticPr fontId="9" type="noConversion"/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Gigabyte</cp:lastModifiedBy>
  <cp:lastPrinted>2021-04-22T12:47:06Z</cp:lastPrinted>
  <dcterms:created xsi:type="dcterms:W3CDTF">2016-09-21T11:18:44Z</dcterms:created>
  <dcterms:modified xsi:type="dcterms:W3CDTF">2021-06-11T07:32:52Z</dcterms:modified>
</cp:coreProperties>
</file>