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345" windowHeight="79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1" i="1"/>
  <c r="F30" i="1"/>
  <c r="C46" i="1" l="1"/>
  <c r="F34" i="1"/>
  <c r="F36" i="1" s="1"/>
  <c r="F35" i="1" s="1"/>
  <c r="E17" i="1"/>
  <c r="E16" i="1"/>
  <c r="E15" i="1"/>
  <c r="E14" i="1"/>
  <c r="E13" i="1"/>
  <c r="E19" i="1" l="1"/>
  <c r="E20" i="1" s="1"/>
  <c r="E21" i="1" s="1"/>
  <c r="F5" i="1"/>
  <c r="F4" i="1"/>
  <c r="F6" i="1" l="1"/>
  <c r="F8" i="1" s="1"/>
  <c r="F7" i="1" s="1"/>
</calcChain>
</file>

<file path=xl/sharedStrings.xml><?xml version="1.0" encoding="utf-8"?>
<sst xmlns="http://schemas.openxmlformats.org/spreadsheetml/2006/main" count="61" uniqueCount="39">
  <si>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</si>
  <si>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</si>
  <si>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</si>
  <si>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</si>
  <si>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</si>
  <si>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</si>
  <si>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</si>
  <si>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</si>
  <si>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</si>
  <si>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</si>
  <si>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Металопластикова конструкція 2 (двері) 2340х1430, профіль WDS 5S, Склопакет 4-16-4, сендвич плита</t>
  </si>
  <si>
    <t>Монтаж/демонтаж</t>
  </si>
  <si>
    <t>шт</t>
  </si>
  <si>
    <t>Пропозиція автора проекту у частині, що має відношення до повноважень департаменту благоустрою</t>
  </si>
  <si>
    <t>Огородження декоративне "Левада" (2,0x0,6x0,4) (Благоустрій)</t>
  </si>
  <si>
    <t>Огородження декоративне "Левада" (1,5x0,6x0,4)  (Благоустрій)</t>
  </si>
  <si>
    <t>Огородження декоративне "Левада" (1,0x0,6x0,4)  (Благоустрій)</t>
  </si>
  <si>
    <t>Поребрик(Благоустрій)</t>
  </si>
  <si>
    <t>Плити бетонні тротуарні фігурні, товщина 70 мм, бетон В30 [М400] [МРЗ200](Благоустрій)</t>
  </si>
  <si>
    <t>Інши види робіт</t>
  </si>
  <si>
    <t>Всього:</t>
  </si>
  <si>
    <t>Непередбачені витрати:</t>
  </si>
  <si>
    <t>Взагалом:</t>
  </si>
  <si>
    <t>Енергозберігаючі двері</t>
  </si>
  <si>
    <t>Гранотсев</t>
  </si>
  <si>
    <t>тн</t>
  </si>
  <si>
    <t>Доставка гранотсева</t>
  </si>
  <si>
    <t>ходка</t>
  </si>
  <si>
    <t>Мастика битумная</t>
  </si>
  <si>
    <t>л</t>
  </si>
  <si>
    <t>Асфальтобетонная смесь  мелкозернистая с доставкой</t>
  </si>
  <si>
    <t>Устройство выравнивающего слоя основания из гранотсева; уплотнение катком; пропитка мастикой битумной существующего асфальтного покрытия</t>
  </si>
  <si>
    <t>кв.м</t>
  </si>
  <si>
    <t>Устройство асфальтобетонного покрытия из  асфальтобетонных гарячих смесей h=4-5см</t>
  </si>
  <si>
    <t>Асфальтування подвіря</t>
  </si>
  <si>
    <t>Розрахунок бюджету в цілому</t>
  </si>
  <si>
    <t>Асфальтування подвір'я</t>
  </si>
  <si>
    <t>Благоустрій подвір'я</t>
  </si>
  <si>
    <t>Енергозберігаючі двері у будинку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</si>
</sst>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Century Gothic"/>
      <family val="1"/>
    </font>
    <font>
      <b/>
      <sz val="14"/>
      <color rgb="FF000000"/>
      <name val="Century Gothic"/>
      <family val="1"/>
    </font>
    <font>
      <sz val="14"/>
      <color theme="1"/>
      <name val="Century Gothic"/>
      <family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12"/>
      <color theme="1"/>
      <name val="Century Gothic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31" zoomScale="120" zoomScaleNormal="120" workbookViewId="0">
      <selection activeCell="D50" sqref="D50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1" t="s">
        <v>9</v>
      </c>
      <c r="B1" s="12"/>
      <c r="C1" s="12"/>
      <c r="D1" s="12"/>
      <c r="E1" s="12"/>
      <c r="F1" s="13"/>
    </row>
    <row r="2" spans="1:6" ht="19.5" x14ac:dyDescent="0.3">
      <c r="A2" s="37" t="s">
        <v>23</v>
      </c>
      <c r="B2" s="38"/>
      <c r="C2" s="38"/>
      <c r="D2" s="38"/>
      <c r="E2" s="38"/>
      <c r="F2" s="39"/>
    </row>
    <row r="3" spans="1:6" ht="56.25" x14ac:dyDescent="0.3">
      <c r="A3" s="40" t="s">
        <v>0</v>
      </c>
      <c r="B3" s="36" t="s">
        <v>4</v>
      </c>
      <c r="C3" s="36" t="s">
        <v>2</v>
      </c>
      <c r="D3" s="36" t="s">
        <v>5</v>
      </c>
      <c r="E3" s="36" t="s">
        <v>1</v>
      </c>
      <c r="F3" s="36" t="s">
        <v>3</v>
      </c>
    </row>
    <row r="4" spans="1:6" ht="37.5" x14ac:dyDescent="0.3">
      <c r="A4" s="2">
        <v>1</v>
      </c>
      <c r="B4" s="6" t="s">
        <v>10</v>
      </c>
      <c r="C4" s="7">
        <v>11</v>
      </c>
      <c r="D4" s="10" t="s">
        <v>12</v>
      </c>
      <c r="E4" s="7">
        <v>7896.43</v>
      </c>
      <c r="F4" s="7">
        <f>C4*E4</f>
        <v>86860.73000000001</v>
      </c>
    </row>
    <row r="5" spans="1:6" x14ac:dyDescent="0.3">
      <c r="A5" s="2">
        <v>2</v>
      </c>
      <c r="B5" s="8" t="s">
        <v>11</v>
      </c>
      <c r="C5" s="2">
        <v>11</v>
      </c>
      <c r="E5" s="2">
        <v>1003.93</v>
      </c>
      <c r="F5" s="9">
        <f>C5*E5</f>
        <v>11043.23</v>
      </c>
    </row>
    <row r="6" spans="1:6" x14ac:dyDescent="0.3">
      <c r="A6" s="14" t="s">
        <v>8</v>
      </c>
      <c r="B6" s="15"/>
      <c r="C6" s="15"/>
      <c r="D6" s="15"/>
      <c r="E6" s="16"/>
      <c r="F6" s="3">
        <f>SUM(F4:F5)</f>
        <v>97903.96</v>
      </c>
    </row>
    <row r="7" spans="1:6" ht="19.5" customHeight="1" x14ac:dyDescent="0.3">
      <c r="A7" s="17" t="s">
        <v>6</v>
      </c>
      <c r="B7" s="18"/>
      <c r="C7" s="18"/>
      <c r="D7" s="18"/>
      <c r="E7" s="19"/>
      <c r="F7" s="3">
        <f>F8-F6</f>
        <v>19580.792000000001</v>
      </c>
    </row>
    <row r="8" spans="1:6" x14ac:dyDescent="0.3">
      <c r="A8" s="14" t="s">
        <v>7</v>
      </c>
      <c r="B8" s="15"/>
      <c r="C8" s="15"/>
      <c r="D8" s="15"/>
      <c r="E8" s="16"/>
      <c r="F8" s="3">
        <f>F6*1.2</f>
        <v>117484.75200000001</v>
      </c>
    </row>
    <row r="9" spans="1:6" x14ac:dyDescent="0.3">
      <c r="A9" s="4"/>
      <c r="B9" s="5"/>
      <c r="C9" s="5"/>
      <c r="D9" s="5"/>
      <c r="E9" s="5"/>
      <c r="F9" s="4"/>
    </row>
    <row r="10" spans="1:6" x14ac:dyDescent="0.3">
      <c r="A10" s="4"/>
      <c r="B10" s="5"/>
      <c r="C10" s="5"/>
      <c r="D10" s="5"/>
      <c r="E10" s="5"/>
      <c r="F10" s="4"/>
    </row>
    <row r="11" spans="1:6" ht="18.75" customHeight="1" x14ac:dyDescent="0.3">
      <c r="A11" s="59" t="s">
        <v>13</v>
      </c>
      <c r="B11" s="58"/>
      <c r="C11" s="58"/>
      <c r="D11" s="58"/>
      <c r="E11" s="58"/>
      <c r="F11" s="58"/>
    </row>
    <row r="12" spans="1:6" ht="56.25" x14ac:dyDescent="0.3">
      <c r="A12" s="20" t="s">
        <v>0</v>
      </c>
      <c r="B12" s="21" t="s">
        <v>4</v>
      </c>
      <c r="C12" s="22" t="s">
        <v>2</v>
      </c>
      <c r="D12" s="22" t="s">
        <v>1</v>
      </c>
      <c r="E12" s="21" t="s">
        <v>3</v>
      </c>
      <c r="F12" s="36" t="s">
        <v>5</v>
      </c>
    </row>
    <row r="13" spans="1:6" ht="36" x14ac:dyDescent="0.3">
      <c r="A13" s="23">
        <v>1</v>
      </c>
      <c r="B13" s="24" t="s">
        <v>14</v>
      </c>
      <c r="C13" s="25">
        <v>45</v>
      </c>
      <c r="D13" s="26">
        <v>2422.5</v>
      </c>
      <c r="E13" s="27">
        <f t="shared" ref="E13:F17" si="0">D13*C13</f>
        <v>109012.5</v>
      </c>
      <c r="F13" s="33" t="s">
        <v>12</v>
      </c>
    </row>
    <row r="14" spans="1:6" ht="36" x14ac:dyDescent="0.3">
      <c r="A14" s="28">
        <v>2</v>
      </c>
      <c r="B14" s="24" t="s">
        <v>15</v>
      </c>
      <c r="C14" s="25">
        <v>5</v>
      </c>
      <c r="D14" s="26">
        <v>2057</v>
      </c>
      <c r="E14" s="27">
        <f t="shared" si="0"/>
        <v>10285</v>
      </c>
      <c r="F14" s="34"/>
    </row>
    <row r="15" spans="1:6" ht="36" x14ac:dyDescent="0.3">
      <c r="A15" s="23">
        <v>3</v>
      </c>
      <c r="B15" s="24" t="s">
        <v>16</v>
      </c>
      <c r="C15" s="25">
        <v>22</v>
      </c>
      <c r="D15" s="26">
        <v>1419</v>
      </c>
      <c r="E15" s="27">
        <f t="shared" si="0"/>
        <v>31218</v>
      </c>
      <c r="F15" s="34"/>
    </row>
    <row r="16" spans="1:6" x14ac:dyDescent="0.3">
      <c r="A16" s="28">
        <v>4</v>
      </c>
      <c r="B16" s="24" t="s">
        <v>17</v>
      </c>
      <c r="C16" s="25">
        <v>70</v>
      </c>
      <c r="D16" s="26">
        <v>189.32</v>
      </c>
      <c r="E16" s="27">
        <f t="shared" si="0"/>
        <v>13252.4</v>
      </c>
      <c r="F16" s="34"/>
    </row>
    <row r="17" spans="1:6" ht="36" x14ac:dyDescent="0.3">
      <c r="A17" s="28">
        <v>5</v>
      </c>
      <c r="B17" s="24" t="s">
        <v>18</v>
      </c>
      <c r="C17" s="25">
        <v>7</v>
      </c>
      <c r="D17" s="26">
        <v>288.69</v>
      </c>
      <c r="E17" s="27">
        <f t="shared" si="0"/>
        <v>2020.83</v>
      </c>
      <c r="F17" s="34"/>
    </row>
    <row r="18" spans="1:6" x14ac:dyDescent="0.3">
      <c r="A18" s="28">
        <v>6</v>
      </c>
      <c r="B18" s="24" t="s">
        <v>19</v>
      </c>
      <c r="C18" s="25"/>
      <c r="D18" s="26"/>
      <c r="E18" s="27">
        <v>70669.539999999994</v>
      </c>
      <c r="F18" s="35"/>
    </row>
    <row r="19" spans="1:6" x14ac:dyDescent="0.3">
      <c r="A19" s="28"/>
      <c r="B19" s="29" t="s">
        <v>20</v>
      </c>
      <c r="C19" s="29"/>
      <c r="D19" s="29"/>
      <c r="E19" s="30">
        <f>SUM(E13:E18)</f>
        <v>236458.26999999996</v>
      </c>
      <c r="F19" s="28"/>
    </row>
    <row r="20" spans="1:6" x14ac:dyDescent="0.3">
      <c r="A20" s="31"/>
      <c r="B20" s="32" t="s">
        <v>21</v>
      </c>
      <c r="C20" s="32"/>
      <c r="D20" s="32"/>
      <c r="E20" s="30">
        <f>E19*0.2</f>
        <v>47291.653999999995</v>
      </c>
      <c r="F20" s="31"/>
    </row>
    <row r="21" spans="1:6" x14ac:dyDescent="0.3">
      <c r="A21" s="28"/>
      <c r="B21" s="29" t="s">
        <v>22</v>
      </c>
      <c r="C21" s="29"/>
      <c r="D21" s="29"/>
      <c r="E21" s="30">
        <f>E20+E19</f>
        <v>283749.92399999994</v>
      </c>
      <c r="F21" s="28"/>
    </row>
    <row r="24" spans="1:6" x14ac:dyDescent="0.3">
      <c r="A24" s="41" t="s">
        <v>34</v>
      </c>
      <c r="B24" s="42"/>
      <c r="C24" s="42"/>
      <c r="D24" s="42"/>
      <c r="E24" s="42"/>
      <c r="F24" s="43"/>
    </row>
    <row r="25" spans="1:6" ht="56.25" x14ac:dyDescent="0.3">
      <c r="A25" s="40" t="s">
        <v>0</v>
      </c>
      <c r="B25" s="44" t="s">
        <v>4</v>
      </c>
      <c r="C25" s="36" t="s">
        <v>2</v>
      </c>
      <c r="D25" s="36" t="s">
        <v>5</v>
      </c>
      <c r="E25" s="36" t="s">
        <v>1</v>
      </c>
      <c r="F25" s="44" t="s">
        <v>3</v>
      </c>
    </row>
    <row r="26" spans="1:6" x14ac:dyDescent="0.3">
      <c r="A26" s="45">
        <v>1</v>
      </c>
      <c r="B26" s="46" t="s">
        <v>24</v>
      </c>
      <c r="C26" s="47">
        <v>2</v>
      </c>
      <c r="D26" s="47" t="s">
        <v>25</v>
      </c>
      <c r="E26" s="48">
        <v>270</v>
      </c>
      <c r="F26" s="49">
        <v>540</v>
      </c>
    </row>
    <row r="27" spans="1:6" x14ac:dyDescent="0.3">
      <c r="A27" s="45">
        <v>2</v>
      </c>
      <c r="B27" s="46" t="s">
        <v>26</v>
      </c>
      <c r="C27" s="47">
        <v>2</v>
      </c>
      <c r="D27" s="47" t="s">
        <v>27</v>
      </c>
      <c r="E27" s="48">
        <v>1450</v>
      </c>
      <c r="F27" s="49">
        <v>2900</v>
      </c>
    </row>
    <row r="28" spans="1:6" x14ac:dyDescent="0.3">
      <c r="A28" s="45">
        <v>3</v>
      </c>
      <c r="B28" s="46" t="s">
        <v>28</v>
      </c>
      <c r="C28" s="47">
        <v>20</v>
      </c>
      <c r="D28" s="47" t="s">
        <v>29</v>
      </c>
      <c r="E28" s="48">
        <v>60.5</v>
      </c>
      <c r="F28" s="49">
        <v>1210</v>
      </c>
    </row>
    <row r="29" spans="1:6" x14ac:dyDescent="0.3">
      <c r="A29" s="45">
        <v>4</v>
      </c>
      <c r="B29" s="46" t="s">
        <v>30</v>
      </c>
      <c r="C29" s="47">
        <v>20</v>
      </c>
      <c r="D29" s="47" t="s">
        <v>25</v>
      </c>
      <c r="E29" s="48">
        <v>2715</v>
      </c>
      <c r="F29" s="49">
        <f>MMULT(C29,E29)</f>
        <v>54300</v>
      </c>
    </row>
    <row r="30" spans="1:6" ht="25.5" x14ac:dyDescent="0.3">
      <c r="A30" s="45">
        <v>5</v>
      </c>
      <c r="B30" s="46" t="s">
        <v>31</v>
      </c>
      <c r="C30" s="47">
        <v>240</v>
      </c>
      <c r="D30" s="47" t="s">
        <v>32</v>
      </c>
      <c r="E30" s="48">
        <v>17.25</v>
      </c>
      <c r="F30" s="49">
        <f>MMULT(C30,E30)</f>
        <v>4140</v>
      </c>
    </row>
    <row r="31" spans="1:6" ht="25.5" x14ac:dyDescent="0.3">
      <c r="A31" s="45">
        <v>6</v>
      </c>
      <c r="B31" s="46" t="s">
        <v>33</v>
      </c>
      <c r="C31" s="47">
        <v>240</v>
      </c>
      <c r="D31" s="47" t="s">
        <v>32</v>
      </c>
      <c r="E31" s="48">
        <v>77.2</v>
      </c>
      <c r="F31" s="49">
        <f>MMULT(C31,E31)</f>
        <v>18528</v>
      </c>
    </row>
    <row r="32" spans="1:6" x14ac:dyDescent="0.3">
      <c r="A32" s="45">
        <v>7</v>
      </c>
      <c r="B32" s="45"/>
      <c r="C32" s="45"/>
      <c r="D32" s="45"/>
      <c r="E32" s="45"/>
      <c r="F32" s="45"/>
    </row>
    <row r="33" spans="1:6" x14ac:dyDescent="0.3">
      <c r="A33" s="45">
        <v>8</v>
      </c>
      <c r="B33" s="45"/>
      <c r="C33" s="45"/>
      <c r="D33" s="45"/>
      <c r="E33" s="45"/>
      <c r="F33" s="45"/>
    </row>
    <row r="34" spans="1:6" x14ac:dyDescent="0.3">
      <c r="A34" s="50" t="s">
        <v>8</v>
      </c>
      <c r="B34" s="51"/>
      <c r="C34" s="51"/>
      <c r="D34" s="51"/>
      <c r="E34" s="52"/>
      <c r="F34" s="53">
        <f>SUM(F26:F33)</f>
        <v>81618</v>
      </c>
    </row>
    <row r="35" spans="1:6" x14ac:dyDescent="0.3">
      <c r="A35" s="54" t="s">
        <v>6</v>
      </c>
      <c r="B35" s="55"/>
      <c r="C35" s="55"/>
      <c r="D35" s="55"/>
      <c r="E35" s="56"/>
      <c r="F35" s="53">
        <f>F36-F34</f>
        <v>16323.599999999991</v>
      </c>
    </row>
    <row r="36" spans="1:6" x14ac:dyDescent="0.3">
      <c r="A36" s="50" t="s">
        <v>7</v>
      </c>
      <c r="B36" s="51"/>
      <c r="C36" s="51"/>
      <c r="D36" s="51"/>
      <c r="E36" s="52"/>
      <c r="F36" s="53">
        <f>F34*1.2</f>
        <v>97941.599999999991</v>
      </c>
    </row>
    <row r="39" spans="1:6" ht="18.75" customHeight="1" x14ac:dyDescent="0.3">
      <c r="A39" s="58" t="s">
        <v>35</v>
      </c>
      <c r="B39" s="58"/>
      <c r="C39" s="58"/>
    </row>
    <row r="40" spans="1:6" ht="36" x14ac:dyDescent="0.3">
      <c r="A40" s="20" t="s">
        <v>0</v>
      </c>
      <c r="B40" s="21" t="s">
        <v>4</v>
      </c>
      <c r="C40" s="21" t="s">
        <v>3</v>
      </c>
    </row>
    <row r="41" spans="1:6" x14ac:dyDescent="0.3">
      <c r="A41" s="23">
        <v>1</v>
      </c>
      <c r="B41" s="24" t="s">
        <v>36</v>
      </c>
      <c r="C41" s="27">
        <v>97941.6</v>
      </c>
    </row>
    <row r="42" spans="1:6" x14ac:dyDescent="0.3">
      <c r="A42" s="28">
        <v>2</v>
      </c>
      <c r="B42" s="24" t="s">
        <v>37</v>
      </c>
      <c r="C42" s="27">
        <v>283749.92</v>
      </c>
    </row>
    <row r="43" spans="1:6" x14ac:dyDescent="0.3">
      <c r="A43" s="23">
        <v>3</v>
      </c>
      <c r="B43" s="24" t="s">
        <v>38</v>
      </c>
      <c r="C43" s="27">
        <v>117484.75</v>
      </c>
    </row>
    <row r="44" spans="1:6" x14ac:dyDescent="0.3">
      <c r="A44" s="28">
        <v>4</v>
      </c>
      <c r="B44" s="24"/>
      <c r="C44" s="27"/>
    </row>
    <row r="45" spans="1:6" x14ac:dyDescent="0.3">
      <c r="A45" s="28">
        <v>5</v>
      </c>
      <c r="B45" s="24"/>
      <c r="C45" s="27"/>
    </row>
    <row r="46" spans="1:6" x14ac:dyDescent="0.3">
      <c r="A46" s="28"/>
      <c r="B46" s="57" t="s">
        <v>20</v>
      </c>
      <c r="C46" s="30">
        <f>SUM(C41:C45)</f>
        <v>499176.27</v>
      </c>
    </row>
  </sheetData>
  <mergeCells count="15">
    <mergeCell ref="A39:C39"/>
    <mergeCell ref="A24:F24"/>
    <mergeCell ref="A34:E34"/>
    <mergeCell ref="A35:E35"/>
    <mergeCell ref="A36:E36"/>
    <mergeCell ref="B19:D19"/>
    <mergeCell ref="B20:D20"/>
    <mergeCell ref="B21:D21"/>
    <mergeCell ref="F13:F18"/>
    <mergeCell ref="A11:F11"/>
    <mergeCell ref="A1:F1"/>
    <mergeCell ref="A2:F2"/>
    <mergeCell ref="A6:E6"/>
    <mergeCell ref="A7:E7"/>
    <mergeCell ref="A8:E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2021-05-22T08:34:34Z</dcterms:modified>
</cp:coreProperties>
</file>