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270" activeTab="1"/>
  </bookViews>
  <sheets>
    <sheet name="Бюджет проєкту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H13" i="2"/>
  <c r="I13" i="2"/>
  <c r="F13" i="2"/>
  <c r="D13" i="2"/>
  <c r="E13" i="2"/>
  <c r="C13" i="2"/>
  <c r="E5" i="2"/>
  <c r="E6" i="2"/>
  <c r="E7" i="2"/>
  <c r="E8" i="2"/>
  <c r="E9" i="2"/>
  <c r="E10" i="2"/>
  <c r="E11" i="2"/>
  <c r="E12" i="2"/>
  <c r="E4" i="2"/>
  <c r="F3" i="1" l="1"/>
  <c r="F4" i="1" l="1"/>
  <c r="F6" i="1" s="1"/>
  <c r="F5" i="1" l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<sst xmlns="http://schemas.openxmlformats.org/spreadsheetml/2006/main" count="12" uniqueCount="12">
  <si>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</si>
  <si>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</si>
  <si>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</si>
  <si>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</si>
  <si>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</si>
  <si>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</si>
  <si>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</si>
  <si>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</si>
  <si>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</si>
  <si>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</si>
  <si>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Сучасним дітям - сучасні комп'ютери (кабінет інформатики КЗО СШ "129 ФМП ДМР)</t>
  </si>
  <si>
    <t>Персональний ПК у складі
1шт Системний блок ASUS MFF E520 i3-7100T/12Gb/128SSD + HDD 1Tb/IntelHD/WF/Windows 10 Pro / OfficeProPlus
1шт Монітор 23.8" Asus VA24EHE IPS VGA,HDMI,DVI
1шт Комплект Logitech Desktop MK120
з монтажем скс та живлення у класі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</si>
</sst>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3.95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3" fontId="0" fillId="0" borderId="0" xfId="0" applyNumberFormat="1"/>
    <xf numFmtId="3" fontId="5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80" zoomScaleNormal="80" workbookViewId="0">
      <selection activeCell="B10" sqref="B10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45" customHeight="1" x14ac:dyDescent="0.25">
      <c r="A1" s="14" t="s">
        <v>10</v>
      </c>
      <c r="B1" s="15"/>
      <c r="C1" s="15"/>
      <c r="D1" s="15"/>
      <c r="E1" s="15"/>
      <c r="F1" s="16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17" customHeight="1" x14ac:dyDescent="0.25">
      <c r="A3" s="4">
        <v>1</v>
      </c>
      <c r="B3" s="7" t="s">
        <v>11</v>
      </c>
      <c r="C3" s="4">
        <v>16</v>
      </c>
      <c r="D3" s="4" t="s">
        <v>9</v>
      </c>
      <c r="E3" s="4">
        <v>28405.68</v>
      </c>
      <c r="F3" s="8">
        <f>C3*E3</f>
        <v>454490.88</v>
      </c>
    </row>
    <row r="4" spans="1:6" x14ac:dyDescent="0.25">
      <c r="A4" s="17" t="s">
        <v>6</v>
      </c>
      <c r="B4" s="18"/>
      <c r="C4" s="18"/>
      <c r="D4" s="18"/>
      <c r="E4" s="19"/>
      <c r="F4" s="8">
        <f>SUM(F3:F3)</f>
        <v>454490.88</v>
      </c>
    </row>
    <row r="5" spans="1:6" ht="19.5" customHeight="1" x14ac:dyDescent="0.25">
      <c r="A5" s="20" t="s">
        <v>8</v>
      </c>
      <c r="B5" s="21"/>
      <c r="C5" s="21"/>
      <c r="D5" s="21"/>
      <c r="E5" s="22"/>
      <c r="F5" s="8">
        <f>F6-F4</f>
        <v>45449.088000000047</v>
      </c>
    </row>
    <row r="6" spans="1:6" x14ac:dyDescent="0.25">
      <c r="A6" s="11" t="s">
        <v>5</v>
      </c>
      <c r="B6" s="12"/>
      <c r="C6" s="12"/>
      <c r="D6" s="12"/>
      <c r="E6" s="13"/>
      <c r="F6" s="9">
        <f>F4*1.1</f>
        <v>499939.96800000005</v>
      </c>
    </row>
    <row r="7" spans="1:6" x14ac:dyDescent="0.25">
      <c r="A7" s="5"/>
      <c r="B7" s="6"/>
      <c r="C7" s="6"/>
      <c r="D7" s="6"/>
      <c r="E7" s="6"/>
      <c r="F7" s="10"/>
    </row>
    <row r="8" spans="1:6" x14ac:dyDescent="0.25">
      <c r="A8" s="5"/>
      <c r="B8" s="6"/>
      <c r="C8" s="6"/>
      <c r="D8" s="6"/>
      <c r="E8" s="6"/>
      <c r="F8" s="5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3"/>
  <sheetViews>
    <sheetView tabSelected="1" workbookViewId="0">
      <selection activeCell="I13" sqref="I13"/>
    </sheetView>
  </sheetViews>
  <sheetFormatPr defaultRowHeight="15" x14ac:dyDescent="0.25"/>
  <cols>
    <col min="3" max="3" width="15.5703125" customWidth="1"/>
    <col min="4" max="4" width="17.28515625" customWidth="1"/>
    <col min="5" max="5" width="15.28515625" customWidth="1"/>
    <col min="6" max="6" width="19.28515625" customWidth="1"/>
    <col min="8" max="8" width="14.28515625" customWidth="1"/>
    <col min="9" max="9" width="17.7109375" customWidth="1"/>
  </cols>
  <sheetData>
    <row r="4" spans="3:9" ht="19.5" thickBot="1" x14ac:dyDescent="0.3">
      <c r="C4" s="24">
        <v>452045</v>
      </c>
      <c r="D4" s="24">
        <v>340185</v>
      </c>
      <c r="E4" s="23">
        <f>C4-D4</f>
        <v>111860</v>
      </c>
      <c r="F4" s="24">
        <v>431063</v>
      </c>
      <c r="H4" s="25">
        <v>1455970</v>
      </c>
      <c r="I4" s="25">
        <v>1067247</v>
      </c>
    </row>
    <row r="5" spans="3:9" ht="19.5" thickBot="1" x14ac:dyDescent="0.3">
      <c r="C5" s="24">
        <v>499940</v>
      </c>
      <c r="D5" s="24">
        <v>315639</v>
      </c>
      <c r="E5" s="23">
        <f t="shared" ref="E5:E12" si="0">C5-D5</f>
        <v>184301</v>
      </c>
      <c r="F5" s="24">
        <v>488137</v>
      </c>
      <c r="H5" s="26">
        <v>494881</v>
      </c>
      <c r="I5" s="26">
        <v>113554</v>
      </c>
    </row>
    <row r="6" spans="3:9" ht="19.5" thickBot="1" x14ac:dyDescent="0.3">
      <c r="C6" s="24">
        <v>429308</v>
      </c>
      <c r="D6" s="24">
        <v>219833</v>
      </c>
      <c r="E6" s="23">
        <f t="shared" si="0"/>
        <v>209475</v>
      </c>
      <c r="F6" s="24">
        <v>498970</v>
      </c>
      <c r="H6" s="26">
        <v>1425871</v>
      </c>
      <c r="I6" s="26">
        <v>581958</v>
      </c>
    </row>
    <row r="7" spans="3:9" ht="19.5" thickBot="1" x14ac:dyDescent="0.3">
      <c r="C7" s="24">
        <v>980727</v>
      </c>
      <c r="D7" s="24">
        <v>49645</v>
      </c>
      <c r="E7" s="23">
        <f t="shared" si="0"/>
        <v>931082</v>
      </c>
      <c r="F7" s="24">
        <v>479655</v>
      </c>
      <c r="H7" s="26">
        <v>499701</v>
      </c>
      <c r="I7" s="26">
        <v>231906</v>
      </c>
    </row>
    <row r="8" spans="3:9" ht="19.5" thickBot="1" x14ac:dyDescent="0.3">
      <c r="C8" s="24">
        <v>1485138</v>
      </c>
      <c r="D8" s="24">
        <v>1380009</v>
      </c>
      <c r="E8" s="23">
        <f t="shared" si="0"/>
        <v>105129</v>
      </c>
      <c r="F8" s="24">
        <v>419153</v>
      </c>
      <c r="H8" s="26">
        <v>1500000</v>
      </c>
      <c r="I8" s="26">
        <v>787772</v>
      </c>
    </row>
    <row r="9" spans="3:9" ht="18.75" x14ac:dyDescent="0.25">
      <c r="C9" s="24">
        <v>495956</v>
      </c>
      <c r="D9" s="24">
        <v>467257</v>
      </c>
      <c r="E9" s="23">
        <f t="shared" si="0"/>
        <v>28699</v>
      </c>
      <c r="F9" s="24">
        <v>499999</v>
      </c>
    </row>
    <row r="10" spans="3:9" ht="18.75" x14ac:dyDescent="0.25">
      <c r="C10" s="24">
        <v>1499883</v>
      </c>
      <c r="D10" s="24">
        <v>1301483</v>
      </c>
      <c r="E10" s="23">
        <f t="shared" si="0"/>
        <v>198400</v>
      </c>
      <c r="F10" s="24">
        <v>486541</v>
      </c>
    </row>
    <row r="11" spans="3:9" ht="18.75" x14ac:dyDescent="0.25">
      <c r="C11" s="24">
        <v>320100</v>
      </c>
      <c r="D11" s="24">
        <v>92305</v>
      </c>
      <c r="E11" s="23">
        <f t="shared" si="0"/>
        <v>227795</v>
      </c>
    </row>
    <row r="12" spans="3:9" ht="18.75" x14ac:dyDescent="0.25">
      <c r="C12" s="24">
        <v>1490995</v>
      </c>
      <c r="D12" s="24">
        <v>1229188</v>
      </c>
      <c r="E12" s="23">
        <f t="shared" si="0"/>
        <v>261807</v>
      </c>
    </row>
    <row r="13" spans="3:9" x14ac:dyDescent="0.25">
      <c r="C13" s="23">
        <f>C4+C5+C6+C7+C8+C9+C10+C11+C12</f>
        <v>7654092</v>
      </c>
      <c r="D13" s="23">
        <f t="shared" ref="D13:F13" si="1">D4+D5+D6+D7+D8+D9+D10+D11+D12</f>
        <v>5395544</v>
      </c>
      <c r="E13" s="23">
        <f t="shared" si="1"/>
        <v>2258548</v>
      </c>
      <c r="F13" s="23">
        <f t="shared" si="1"/>
        <v>3303518</v>
      </c>
      <c r="G13" s="23">
        <f t="shared" ref="G13" si="2">G4+G5+G6+G7+G8+G9+G10+G11+G12</f>
        <v>0</v>
      </c>
      <c r="H13" s="23">
        <f t="shared" ref="H13" si="3">H4+H5+H6+H7+H8+H9+H10+H11+H12</f>
        <v>5376423</v>
      </c>
      <c r="I13" s="23">
        <f t="shared" ref="I13" si="4">I4+I5+I6+I7+I8+I9+I10+I11+I12</f>
        <v>2782437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 проєкту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2022-07-08T07:32:00Z</dcterms:modified>
</cp:coreProperties>
</file>