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13_ncr:1_{D30EBB09-5083-476B-8C89-5C830FF196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1" i="1" l="1"/>
  <c r="A62" i="1"/>
  <c r="F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F62" i="1" l="1"/>
  <c r="F61" i="1"/>
  <c r="A55" i="1" l="1"/>
  <c r="A56" i="1" s="1"/>
  <c r="A57" i="1" s="1"/>
  <c r="A58" i="1" s="1"/>
  <c r="A59" i="1" s="1"/>
  <c r="A60" i="1" s="1"/>
  <c r="F60" i="1" l="1"/>
  <c r="F58" i="1" l="1"/>
  <c r="F55" i="1" l="1"/>
  <c r="F56" i="1"/>
  <c r="F57" i="1"/>
  <c r="A48" i="1"/>
  <c r="A49" i="1" s="1"/>
  <c r="A50" i="1" s="1"/>
  <c r="A51" i="1" s="1"/>
  <c r="A52" i="1" s="1"/>
  <c r="F47" i="1"/>
  <c r="F48" i="1"/>
  <c r="F49" i="1"/>
  <c r="F50" i="1"/>
  <c r="F51" i="1"/>
  <c r="F52" i="1"/>
  <c r="F45" i="1"/>
  <c r="F44" i="1"/>
  <c r="F43" i="1"/>
  <c r="F42" i="1"/>
  <c r="F41" i="1"/>
  <c r="F40" i="1"/>
  <c r="F39" i="1"/>
  <c r="F31" i="1"/>
  <c r="F32" i="1"/>
  <c r="F33" i="1"/>
  <c r="F34" i="1"/>
  <c r="F28" i="1"/>
  <c r="F29" i="1"/>
  <c r="F30" i="1"/>
  <c r="F36" i="1"/>
  <c r="F24" i="1"/>
  <c r="F25" i="1"/>
  <c r="F26" i="1"/>
  <c r="F27" i="1"/>
  <c r="F18" i="1"/>
  <c r="F19" i="1"/>
  <c r="F20" i="1"/>
  <c r="F21" i="1"/>
  <c r="F22" i="1"/>
  <c r="F17" i="1"/>
  <c r="F23" i="1"/>
  <c r="F37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F12" i="1"/>
  <c r="F13" i="1"/>
  <c r="F14" i="1"/>
  <c r="F15" i="1"/>
  <c r="F7" i="1"/>
  <c r="F8" i="1"/>
  <c r="F9" i="1"/>
  <c r="F10" i="1"/>
  <c r="F11" i="1"/>
  <c r="F16" i="1"/>
  <c r="F38" i="1"/>
  <c r="F54" i="1"/>
  <c r="F59" i="1"/>
  <c r="F5" i="1"/>
  <c r="F63" i="1" l="1"/>
  <c r="F65" i="1" s="1"/>
  <c r="F64" i="1" s="1"/>
</calcChain>
</file>

<file path=xl/sharedStrings.xml><?xml version="1.0" encoding="utf-8"?>
<sst xmlns="http://schemas.openxmlformats.org/spreadsheetml/2006/main" count="173" uniqueCount="120">
  <si>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</si>
  <si>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</si>
  <si>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</si>
  <si>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</si>
  <si>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</si>
  <si>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</si>
  <si>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</si>
  <si>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</si>
  <si>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t>шт</t>
  </si>
  <si>
    <t xml:space="preserve">Розрахунок бюджету проєкту </t>
  </si>
  <si>
    <t>Непередбачені витрати (10%):</t>
  </si>
  <si>
    <t xml:space="preserve">Шафа для лабораторного посуду </t>
  </si>
  <si>
    <t>https://uhl-mash.com.ua/ua/products/shafi_laboratorni/shafa_laboratorna_dlya_posudu_shm_17.php</t>
  </si>
  <si>
    <t xml:space="preserve">Лабораторний штатив </t>
  </si>
  <si>
    <t>https://b-pro.com.ua/katalog/himiya/priladi/priladizagalnogopriznachennya/shtativlaboratorniyhimichniykombinovaniyshlh</t>
  </si>
  <si>
    <t xml:space="preserve">Електрична плитка </t>
  </si>
  <si>
    <t>https://b-pro.com.ua/katalog/himiya/priladi/priladilaboratorni/elektrichnaplitkanagrivna</t>
  </si>
  <si>
    <t xml:space="preserve">Ваги електронні </t>
  </si>
  <si>
    <t>https://b-pro.com.ua/katalog/himiya/priladi/priladizagalnogopriznachennya/vagielektronnido5kg</t>
  </si>
  <si>
    <t xml:space="preserve">Набір з електролізу демонстраційний </t>
  </si>
  <si>
    <t>https://b-pro.com.ua/katalog/himiya/priladi/priladidemonstratsiyni/nabirzelektrolizudemonstratsiyniy</t>
  </si>
  <si>
    <t xml:space="preserve">Індикаторний папір </t>
  </si>
  <si>
    <t>https://b-pro.com.ua/katalog/himiya/vsedlyadoslidivposudtaobladnannya/indikatorniypapir</t>
  </si>
  <si>
    <t xml:space="preserve">Комплект моделей атомів для складання молекул </t>
  </si>
  <si>
    <t xml:space="preserve">https://b-pro.com.ua/katalog/himiya/navchalnimodeli/komplektmodeleyatomivdlyaskladannyamolekullab </t>
  </si>
  <si>
    <t xml:space="preserve">Модель кристалічної гратки "NaCl" </t>
  </si>
  <si>
    <t>https://b-pro.com.ua/katalog/himiya/navchalnimodeli/modelkristalichnoyigratkinacl</t>
  </si>
  <si>
    <t xml:space="preserve">Модель кристалічної гратки "Алмаз" </t>
  </si>
  <si>
    <t>https://b-pro.com.ua/katalog/himiya/navchalnimodeli/modelkristalichnoyigratkialmaz</t>
  </si>
  <si>
    <t xml:space="preserve">Модель кристалічної гратки заліза </t>
  </si>
  <si>
    <t>Стенди Техніка безпеки</t>
  </si>
  <si>
    <t>https://b-pro.com.ua/katalog/himiya/mebli-ta-stendi1/stend-tehnika-bezpeki-v-kabineti-himii</t>
  </si>
  <si>
    <t>https://b-pro.com.ua/katalog/himiya/navchalnimodeli/modelkristalichnagratkazalizademonstratsiyna</t>
  </si>
  <si>
    <t xml:space="preserve">Комплект стендів </t>
  </si>
  <si>
    <t>https://b-pro.com.ua/katalog/himiya/mebli-ta-stendi1/komplekt-stendiv-dlya-kabinetu-himii-rozshirenij</t>
  </si>
  <si>
    <t>Шафа для зберігання реактивів</t>
  </si>
  <si>
    <t>https://uhl-mash.com.ua/products/shkafy_laboratornye/shkaf_dlya_khraneniya_khimreaktivov_shkhr_1.php</t>
  </si>
  <si>
    <t>https://uhl-mash.com.ua/products/shkafy_laboratornye/shkaf_laboratornyy_dlya_posudy_shm_17.php</t>
  </si>
  <si>
    <t>Дошка аудиторна (2000х1000)</t>
  </si>
  <si>
    <t>https://mebel-ts.com.ua/mebel-dlya-uchebnih-zavedeniy/uchebnie-doski/melovaya-doska</t>
  </si>
  <si>
    <t xml:space="preserve">Шафа дитяча колір Ясень Шимо розмір: 640х570х1850 мм (планка горизонтально, а не перпендикулярно) </t>
  </si>
  <si>
    <t>https://mebel-ts.com.ua/mebel-dlya-ofisov/shkafi-dlya-dokumentov/shkaf-dlya-odezhdi-1</t>
  </si>
  <si>
    <t>Шафа для паперів  640х320х1490 мм колір Ясень Шимо</t>
  </si>
  <si>
    <t>https://mebel-ts.com.ua/mebel-dlya-ofisov/shkafi-dlya-dokumentov/shkafi-dlya-bumag</t>
  </si>
  <si>
    <t xml:space="preserve">Шафа для паперів 640х320х1490 мм колір Ясень Шимо </t>
  </si>
  <si>
    <t>https://mebel-ts.com.ua/mebel-dlya-ofisov/shkafi-dlya-dokumentov/shkafi-dlya-bumag1</t>
  </si>
  <si>
    <t>https://mebel-ts.com.ua/mebel-dlya-uchebnih-zavedeniy/parti/stol-uchenika-dvuhmestnyiy-s-regulirovkoy-vyisotyi</t>
  </si>
  <si>
    <t xml:space="preserve">Стільці офісні </t>
  </si>
  <si>
    <t>Стільці шкільні (ростова група 5)</t>
  </si>
  <si>
    <t>https://mebel-ts.com.ua/mebel-dlya-uchebnih-zavedeniy/stulya/stul-kadet</t>
  </si>
  <si>
    <t>Стілець вчителю у препараторську  (синій)</t>
  </si>
  <si>
    <t xml:space="preserve">Стілець вчителю у класі </t>
  </si>
  <si>
    <t>https://stol-i-stul.com.ua/kreslo-zodiak-d-5.html</t>
  </si>
  <si>
    <t>https://mebel-ts.com.ua/mebel-dlya-ofisov/kresla-dlya-rukovoditelya/riga</t>
  </si>
  <si>
    <t>https://mebel-ts.com.ua/mebel-dlya-ofisov/kresla-dlya-rukovoditelya-i-personala/iso</t>
  </si>
  <si>
    <t>https://mebel-ts.com.ua/mebel-dlya-ofisov/stoli-rabochie/stol-pismenniy3</t>
  </si>
  <si>
    <t>Стіл вчителю (в клас 1400*700*750) колір Ясень Шимо</t>
  </si>
  <si>
    <t>Стіл вчителю в клас з ящиками справа 1400*700*750  колір Ясень Шимо</t>
  </si>
  <si>
    <t>https://mebel-ts.com.ua/mebel-dlya-ofisov/stoli-rabochie/3</t>
  </si>
  <si>
    <t>https://mebel-ts.com.ua/mebel-dlya-ofisov/stoli-rabochie/22</t>
  </si>
  <si>
    <t>Стіл у препараторську, ящики справа (вчителю 1400*600*750) колір Ясень Шимо</t>
  </si>
  <si>
    <t>https://mebel-ts.com.ua/mebel-dlya-ofisov/stoli-rabochie/5</t>
  </si>
  <si>
    <t>Стіл у препараторську, колір Ясень Шимо, 1500x600x750 мм</t>
  </si>
  <si>
    <t>Стіл у препараторську з тумбою справа, колір Ясень Шимо, 1400x700x750 мм</t>
  </si>
  <si>
    <t>КОЛЕКЦІЇ:</t>
  </si>
  <si>
    <t>https://b-pro.com.ua/katalog/himiya/navchalnikolektsiyi/kolektsiyaalyuminiyrozdatkova</t>
  </si>
  <si>
    <t>Алюміній</t>
  </si>
  <si>
    <t xml:space="preserve">Зразки простих речовин </t>
  </si>
  <si>
    <t>https://b-pro.com.ua/katalog/himiya/navchalnikolektsiyi/kolekciya-zrazki-prostih-rechovin</t>
  </si>
  <si>
    <t xml:space="preserve">"Волокна" (роздаткова) </t>
  </si>
  <si>
    <t>https://b-pro.com.ua/katalog/himiya/navchalnikolektsiyi/kolektsiyavoloknarozdatkova</t>
  </si>
  <si>
    <t xml:space="preserve">"Пісок, глина та продукти їх переробки" (демонстраційна) </t>
  </si>
  <si>
    <t>https://b-pro.com.ua/katalog/himiya/navchalnikolektsiyi/kolektsiyapisokglinataproduktiyihpererobki</t>
  </si>
  <si>
    <t>Вапняки</t>
  </si>
  <si>
    <t>https://b-pro.com.ua/katalog/himiya/navchalnikolektsiyi/kolektsiyavapnyaki</t>
  </si>
  <si>
    <t xml:space="preserve">"Кам'яне вугілля та продукти його переробки" </t>
  </si>
  <si>
    <t xml:space="preserve">"Пластмаси" (роздаткова) </t>
  </si>
  <si>
    <t>https://b-pro.com.ua/katalog/himiya/navchalnikolektsiyi/kolektsiyaplastmasirozdatkova</t>
  </si>
  <si>
    <t>https://b-pro.com.ua/katalog/himiya/navchalnikolektsiyi/kolektsiyakamyanevugillyataproduktiyogopererobki</t>
  </si>
  <si>
    <t xml:space="preserve">"Паливо"( роздаткова) </t>
  </si>
  <si>
    <t xml:space="preserve">https://b-pro.com.ua/katalog/himiya/navchalnikolektsiyi/kolektsiyapalivorozdatkova </t>
  </si>
  <si>
    <t>Кислоти</t>
  </si>
  <si>
    <t>https://b-pro.com.ua/katalog/himiya/navchalnikolektsiyi/kolektsiyakisloti</t>
  </si>
  <si>
    <t xml:space="preserve">"Метали і сплави" (роздаткова) </t>
  </si>
  <si>
    <t>https://b-pro.com.ua/katalog/himiya/navchalnikolektsiyi/kolektsiyametaliisplavirozdatkova</t>
  </si>
  <si>
    <t>РЕАКТИВИ:</t>
  </si>
  <si>
    <t xml:space="preserve">Набір реактивів для кабінету хімії </t>
  </si>
  <si>
    <t>https://b-pro.com.ua/katalog/himiya/himichnireaktivi/nabirhimichnihreaktivivdlyakabinetuhimiyizagalnoosvitnogonavchalnogozakladu#tab_cont3</t>
  </si>
  <si>
    <t>Набір №22 ВС "Індикатори"</t>
  </si>
  <si>
    <t>https://b-pro.com.ua/katalog/himiya/himichnireaktivi/nabir22vsindikatori</t>
  </si>
  <si>
    <t>Сухе паливо (8 штук у наборі)</t>
  </si>
  <si>
    <t>https://b-pro.com.ua/katalog/himiya/vsedlyadoslidivposudtaobladnannya/suhepalivo</t>
  </si>
  <si>
    <t xml:space="preserve">Ступка з товкачиком </t>
  </si>
  <si>
    <t>https://b-pro.com.ua/katalog/himiya/vsedlyadoslidivposudtaobladnannya/stupkaztovkachikom</t>
  </si>
  <si>
    <t xml:space="preserve">Крапельниця Шустера </t>
  </si>
  <si>
    <t>https://b-pro.com.ua/katalog/himiya/vsedlyadoslidivposudtaobladnannya/krapelnitsyashustera</t>
  </si>
  <si>
    <t>Пінцет</t>
  </si>
  <si>
    <t>https://b-pro.com.ua/katalog/himiya/vsedlyadoslidivposudtaobladnannya/pincet</t>
  </si>
  <si>
    <t>Полиця для взуття</t>
  </si>
  <si>
    <t>https://fenster.ua/product/podstavka-dlya-obuvi-tennessi-chyornaya/</t>
  </si>
  <si>
    <t>Замки на двері</t>
  </si>
  <si>
    <t>Парта двохмісна з регулювання висоти. Колір ДСП-Бук, колір каркасу - сірий</t>
  </si>
  <si>
    <t>https://mebel-ts.com.ua/mebel-dlya-ofisov/stoli-rabochie/stol-rabochiy-s-tumboy</t>
  </si>
  <si>
    <t>вікон</t>
  </si>
  <si>
    <t>Ролети на вікна у кабінет та препараторську (1,42вис, 2,00шир)</t>
  </si>
  <si>
    <t>посл</t>
  </si>
  <si>
    <t>Установка дверей та демонтаж</t>
  </si>
  <si>
    <t>Двері у препараторську (0,8х2 м), біла</t>
  </si>
  <si>
    <t>Двері у кабінет подвійні (шир 1,21 м, вис. 2,18 м), білі</t>
  </si>
  <si>
    <t>Ламинатор GBC Fusion 3000L A3</t>
  </si>
  <si>
    <t>https://rozetka.com.ua/gbc_4400749eu/p522680/</t>
  </si>
  <si>
    <t>Інтерактивна панель ActivPanel Titanium, 86” 4K</t>
  </si>
  <si>
    <t>Ноутбук Asus Laptop M515DA-EJ228T (90NB0T41-M11010) Slate Grey</t>
  </si>
  <si>
    <t>https://rozetka.com.ua/asus_90nb0t41_m11010/p291514413/</t>
  </si>
  <si>
    <t>https://prometheanworld.com.ua/shop/activpanel-titanium-3/</t>
  </si>
  <si>
    <t>Назва  проєкту "Сучасний кабінет хімії" в КЗО СЗШ №15</t>
  </si>
  <si>
    <t>https://rozetka.com.ua/hp_4sb24a/p121599706/</t>
  </si>
  <si>
    <t>HP Smart Tank 530 Wireless (4SB24A)</t>
  </si>
  <si>
    <t>Кріплення та стійки для інтерактивних панелей ActivPanel Stands</t>
  </si>
  <si>
    <t>https://prometheanworld.com.ua/shop/kriplennya-ta-stijki-dlya-interaktivnih-panelej-activpanel-stands/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</si>
</sst>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0" xfId="1" applyFill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6" fillId="2" borderId="0" xfId="1" applyFill="1"/>
    <xf numFmtId="0" fontId="6" fillId="0" borderId="0" xfId="1"/>
    <xf numFmtId="0" fontId="5" fillId="0" borderId="0" xfId="0" applyFont="1"/>
    <xf numFmtId="0" fontId="4" fillId="0" borderId="0" xfId="0" applyFont="1" applyAlignment="1">
      <alignment horizontal="left" vertical="center" indent="5"/>
    </xf>
    <xf numFmtId="0" fontId="5" fillId="2" borderId="3" xfId="0" applyFont="1" applyFill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hl-mash.com.ua/products/shkafy_laboratornye/shkaf_dlya_khraneniya_khimreaktivov_shkhr_1.php" TargetMode="External"/><Relationship Id="rId18" Type="http://schemas.openxmlformats.org/officeDocument/2006/relationships/hyperlink" Target="https://mebel-ts.com.ua/mebel-dlya-ofisov/shkafi-dlya-dokumentov/shkafi-dlya-bumag1" TargetMode="External"/><Relationship Id="rId26" Type="http://schemas.openxmlformats.org/officeDocument/2006/relationships/hyperlink" Target="https://mebel-ts.com.ua/mebel-dlya-ofisov/stoli-rabochie/22" TargetMode="External"/><Relationship Id="rId39" Type="http://schemas.openxmlformats.org/officeDocument/2006/relationships/hyperlink" Target="https://b-pro.com.ua/katalog/himiya/himichnireaktivi/nabir22vsindikatori" TargetMode="External"/><Relationship Id="rId21" Type="http://schemas.openxmlformats.org/officeDocument/2006/relationships/hyperlink" Target="https://mebel-ts.com.ua/mebel-dlya-uchebnih-zavedeniy/stulya/stul-kadet" TargetMode="External"/><Relationship Id="rId34" Type="http://schemas.openxmlformats.org/officeDocument/2006/relationships/hyperlink" Target="https://b-pro.com.ua/katalog/himiya/navchalnikolektsiyi/kolektsiyakamyanevugillyataproduktiyogopererobki" TargetMode="External"/><Relationship Id="rId42" Type="http://schemas.openxmlformats.org/officeDocument/2006/relationships/hyperlink" Target="https://b-pro.com.ua/katalog/himiya/vsedlyadoslidivposudtaobladnannya/krapelnitsyashustera" TargetMode="External"/><Relationship Id="rId47" Type="http://schemas.openxmlformats.org/officeDocument/2006/relationships/hyperlink" Target="https://rozetka.com.ua/asus_90nb0t41_m11010/p291514413/" TargetMode="External"/><Relationship Id="rId50" Type="http://schemas.openxmlformats.org/officeDocument/2006/relationships/hyperlink" Target="https://prometheanworld.com.ua/shop/kriplennya-ta-stijki-dlya-interaktivnih-panelej-activpanel-stands/" TargetMode="External"/><Relationship Id="rId7" Type="http://schemas.openxmlformats.org/officeDocument/2006/relationships/hyperlink" Target="https://b-pro.com.ua/katalog/himiya/navchalnimodeli/komplektmodeleyatomivdlyaskladannyamolekullab" TargetMode="External"/><Relationship Id="rId2" Type="http://schemas.openxmlformats.org/officeDocument/2006/relationships/hyperlink" Target="https://b-pro.com.ua/katalog/himiya/priladi/priladizagalnogopriznachennya/shtativlaboratorniyhimichniykombinovaniyshlh" TargetMode="External"/><Relationship Id="rId16" Type="http://schemas.openxmlformats.org/officeDocument/2006/relationships/hyperlink" Target="https://mebel-ts.com.ua/mebel-dlya-ofisov/shkafi-dlya-dokumentov/shkaf-dlya-odezhdi-1" TargetMode="External"/><Relationship Id="rId29" Type="http://schemas.openxmlformats.org/officeDocument/2006/relationships/hyperlink" Target="https://b-pro.com.ua/katalog/himiya/navchalnikolektsiyi/kolekciya-zrazki-prostih-rechovin" TargetMode="External"/><Relationship Id="rId11" Type="http://schemas.openxmlformats.org/officeDocument/2006/relationships/hyperlink" Target="https://b-pro.com.ua/katalog/himiya/navchalnimodeli/modelkristalichnagratkazalizademonstratsiyna" TargetMode="External"/><Relationship Id="rId24" Type="http://schemas.openxmlformats.org/officeDocument/2006/relationships/hyperlink" Target="https://mebel-ts.com.ua/mebel-dlya-ofisov/stoli-rabochie/stol-pismenniy3" TargetMode="External"/><Relationship Id="rId32" Type="http://schemas.openxmlformats.org/officeDocument/2006/relationships/hyperlink" Target="https://b-pro.com.ua/katalog/himiya/navchalnikolektsiyi/kolektsiyavapnyaki" TargetMode="External"/><Relationship Id="rId37" Type="http://schemas.openxmlformats.org/officeDocument/2006/relationships/hyperlink" Target="https://b-pro.com.ua/katalog/himiya/navchalnikolektsiyi/kolektsiyametaliisplavirozdatkova" TargetMode="External"/><Relationship Id="rId40" Type="http://schemas.openxmlformats.org/officeDocument/2006/relationships/hyperlink" Target="https://b-pro.com.ua/katalog/himiya/vsedlyadoslidivposudtaobladnannya/suhepalivo" TargetMode="External"/><Relationship Id="rId45" Type="http://schemas.openxmlformats.org/officeDocument/2006/relationships/hyperlink" Target="https://mebel-ts.com.ua/mebel-dlya-ofisov/stoli-rabochie/stol-rabochiy-s-tumboy" TargetMode="External"/><Relationship Id="rId5" Type="http://schemas.openxmlformats.org/officeDocument/2006/relationships/hyperlink" Target="https://b-pro.com.ua/katalog/himiya/priladi/priladidemonstratsiyni/nabirzelektrolizudemonstratsiyniy" TargetMode="External"/><Relationship Id="rId15" Type="http://schemas.openxmlformats.org/officeDocument/2006/relationships/hyperlink" Target="https://mebel-ts.com.ua/mebel-dlya-uchebnih-zavedeniy/uchebnie-doski/melovaya-doska" TargetMode="External"/><Relationship Id="rId23" Type="http://schemas.openxmlformats.org/officeDocument/2006/relationships/hyperlink" Target="https://mebel-ts.com.ua/mebel-dlya-ofisov/kresla-dlya-rukovoditelya-i-personala/iso" TargetMode="External"/><Relationship Id="rId28" Type="http://schemas.openxmlformats.org/officeDocument/2006/relationships/hyperlink" Target="https://b-pro.com.ua/katalog/himiya/navchalnikolektsiyi/kolektsiyaalyuminiyrozdatkova" TargetMode="External"/><Relationship Id="rId36" Type="http://schemas.openxmlformats.org/officeDocument/2006/relationships/hyperlink" Target="https://b-pro.com.ua/katalog/himiya/navchalnikolektsiyi/kolektsiyakisloti" TargetMode="External"/><Relationship Id="rId49" Type="http://schemas.openxmlformats.org/officeDocument/2006/relationships/hyperlink" Target="https://rozetka.com.ua/hp_4sb24a/p121599706/" TargetMode="External"/><Relationship Id="rId10" Type="http://schemas.openxmlformats.org/officeDocument/2006/relationships/hyperlink" Target="https://b-pro.com.ua/katalog/himiya/mebli-ta-stendi1/stend-tehnika-bezpeki-v-kabineti-himii" TargetMode="External"/><Relationship Id="rId19" Type="http://schemas.openxmlformats.org/officeDocument/2006/relationships/hyperlink" Target="https://mebel-ts.com.ua/mebel-dlya-uchebnih-zavedeniy/parti/stol-uchenika-dvuhmestnyiy-s-regulirovkoy-vyisotyi" TargetMode="External"/><Relationship Id="rId31" Type="http://schemas.openxmlformats.org/officeDocument/2006/relationships/hyperlink" Target="https://b-pro.com.ua/katalog/himiya/navchalnikolektsiyi/kolektsiyapisokglinataproduktiyihpererobki" TargetMode="External"/><Relationship Id="rId44" Type="http://schemas.openxmlformats.org/officeDocument/2006/relationships/hyperlink" Target="https://fenster.ua/product/podstavka-dlya-obuvi-tennessi-chyornaya/" TargetMode="External"/><Relationship Id="rId4" Type="http://schemas.openxmlformats.org/officeDocument/2006/relationships/hyperlink" Target="https://b-pro.com.ua/katalog/himiya/priladi/priladizagalnogopriznachennya/vagielektronnido5kg" TargetMode="External"/><Relationship Id="rId9" Type="http://schemas.openxmlformats.org/officeDocument/2006/relationships/hyperlink" Target="https://b-pro.com.ua/katalog/himiya/navchalnimodeli/modelkristalichnoyigratkialmaz" TargetMode="External"/><Relationship Id="rId14" Type="http://schemas.openxmlformats.org/officeDocument/2006/relationships/hyperlink" Target="https://uhl-mash.com.ua/products/shkafy_laboratornye/shkaf_laboratornyy_dlya_posudy_shm_17.php" TargetMode="External"/><Relationship Id="rId22" Type="http://schemas.openxmlformats.org/officeDocument/2006/relationships/hyperlink" Target="https://mebel-ts.com.ua/mebel-dlya-ofisov/kresla-dlya-rukovoditelya/riga" TargetMode="External"/><Relationship Id="rId27" Type="http://schemas.openxmlformats.org/officeDocument/2006/relationships/hyperlink" Target="https://mebel-ts.com.ua/mebel-dlya-ofisov/stoli-rabochie/5" TargetMode="External"/><Relationship Id="rId30" Type="http://schemas.openxmlformats.org/officeDocument/2006/relationships/hyperlink" Target="https://b-pro.com.ua/katalog/himiya/navchalnikolektsiyi/kolektsiyavoloknarozdatkova" TargetMode="External"/><Relationship Id="rId35" Type="http://schemas.openxmlformats.org/officeDocument/2006/relationships/hyperlink" Target="https://b-pro.com.ua/katalog/himiya/navchalnikolektsiyi/kolektsiyapalivorozdatkova" TargetMode="External"/><Relationship Id="rId43" Type="http://schemas.openxmlformats.org/officeDocument/2006/relationships/hyperlink" Target="https://b-pro.com.ua/katalog/himiya/vsedlyadoslidivposudtaobladnannya/pincet" TargetMode="External"/><Relationship Id="rId48" Type="http://schemas.openxmlformats.org/officeDocument/2006/relationships/hyperlink" Target="https://prometheanworld.com.ua/shop/activpanel-titanium-3/" TargetMode="External"/><Relationship Id="rId8" Type="http://schemas.openxmlformats.org/officeDocument/2006/relationships/hyperlink" Target="https://b-pro.com.ua/katalog/himiya/navchalnimodeli/modelkristalichnoyigratkinacl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b-pro.com.ua/katalog/himiya/priladi/priladilaboratorni/elektrichnaplitkanagrivna" TargetMode="External"/><Relationship Id="rId12" Type="http://schemas.openxmlformats.org/officeDocument/2006/relationships/hyperlink" Target="https://b-pro.com.ua/katalog/himiya/mebli-ta-stendi1/komplekt-stendiv-dlya-kabinetu-himii-rozshirenij" TargetMode="External"/><Relationship Id="rId17" Type="http://schemas.openxmlformats.org/officeDocument/2006/relationships/hyperlink" Target="https://mebel-ts.com.ua/mebel-dlya-ofisov/shkafi-dlya-dokumentov/shkafi-dlya-bumag" TargetMode="External"/><Relationship Id="rId25" Type="http://schemas.openxmlformats.org/officeDocument/2006/relationships/hyperlink" Target="https://mebel-ts.com.ua/mebel-dlya-ofisov/stoli-rabochie/3" TargetMode="External"/><Relationship Id="rId33" Type="http://schemas.openxmlformats.org/officeDocument/2006/relationships/hyperlink" Target="https://b-pro.com.ua/katalog/himiya/navchalnikolektsiyi/kolektsiyaplastmasirozdatkova" TargetMode="External"/><Relationship Id="rId38" Type="http://schemas.openxmlformats.org/officeDocument/2006/relationships/hyperlink" Target="https://b-pro.com.ua/katalog/himiya/himichnireaktivi/nabirhimichnihreaktivivdlyakabinetuhimiyizagalnoosvitnogonavchalnogozakladu" TargetMode="External"/><Relationship Id="rId46" Type="http://schemas.openxmlformats.org/officeDocument/2006/relationships/hyperlink" Target="https://rozetka.com.ua/gbc_4400749eu/p522680/" TargetMode="External"/><Relationship Id="rId20" Type="http://schemas.openxmlformats.org/officeDocument/2006/relationships/hyperlink" Target="https://stol-i-stul.com.ua/kreslo-zodiak-d-5.html" TargetMode="External"/><Relationship Id="rId41" Type="http://schemas.openxmlformats.org/officeDocument/2006/relationships/hyperlink" Target="https://b-pro.com.ua/katalog/himiya/vsedlyadoslidivposudtaobladnannya/stupkaztovkachikom" TargetMode="External"/><Relationship Id="rId1" Type="http://schemas.openxmlformats.org/officeDocument/2006/relationships/hyperlink" Target="https://uhl-mash.com.ua/ua/products/shafi_laboratorni/shafa_laboratorna_dlya_posudu_shm_17.php" TargetMode="External"/><Relationship Id="rId6" Type="http://schemas.openxmlformats.org/officeDocument/2006/relationships/hyperlink" Target="https://b-pro.com.ua/katalog/himiya/vsedlyadoslidivposudtaobladnannya/indikatorniypapi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tabSelected="1" topLeftCell="A52" workbookViewId="0">
      <selection activeCell="C13" sqref="C13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4.28515625" style="1" customWidth="1"/>
    <col min="7" max="7" width="1.7109375" style="1" customWidth="1"/>
    <col min="8" max="16384" width="9.140625" style="1"/>
  </cols>
  <sheetData>
    <row r="1" spans="1:8" ht="19.5" thickTop="1" x14ac:dyDescent="0.3">
      <c r="A1" s="18"/>
      <c r="B1" s="18"/>
      <c r="C1" s="18"/>
      <c r="D1" s="18"/>
      <c r="E1" s="18"/>
      <c r="F1" s="18"/>
    </row>
    <row r="2" spans="1:8" ht="33" customHeight="1" x14ac:dyDescent="0.3">
      <c r="A2" s="26" t="s">
        <v>9</v>
      </c>
      <c r="B2" s="27"/>
      <c r="C2" s="27"/>
      <c r="D2" s="27"/>
      <c r="E2" s="27"/>
      <c r="F2" s="28"/>
    </row>
    <row r="3" spans="1:8" ht="39.75" customHeight="1" x14ac:dyDescent="0.3">
      <c r="A3" s="29" t="s">
        <v>115</v>
      </c>
      <c r="B3" s="30"/>
      <c r="C3" s="30"/>
      <c r="D3" s="30"/>
      <c r="E3" s="30"/>
      <c r="F3" s="31"/>
    </row>
    <row r="4" spans="1:8" ht="56.25" x14ac:dyDescent="0.3">
      <c r="A4" s="6" t="s">
        <v>0</v>
      </c>
      <c r="B4" s="7" t="s">
        <v>4</v>
      </c>
      <c r="C4" s="8" t="s">
        <v>2</v>
      </c>
      <c r="D4" s="8" t="s">
        <v>5</v>
      </c>
      <c r="E4" s="8" t="s">
        <v>1</v>
      </c>
      <c r="F4" s="7" t="s">
        <v>3</v>
      </c>
    </row>
    <row r="5" spans="1:8" x14ac:dyDescent="0.3">
      <c r="A5" s="2">
        <v>1</v>
      </c>
      <c r="B5" s="5" t="s">
        <v>111</v>
      </c>
      <c r="C5" s="2">
        <v>1</v>
      </c>
      <c r="D5" s="2" t="s">
        <v>8</v>
      </c>
      <c r="E5" s="10">
        <v>190400</v>
      </c>
      <c r="F5" s="10">
        <f>E5*C5</f>
        <v>190400</v>
      </c>
      <c r="H5" s="9" t="s">
        <v>114</v>
      </c>
    </row>
    <row r="6" spans="1:8" ht="37.5" x14ac:dyDescent="0.3">
      <c r="A6" s="2">
        <f>1+A5</f>
        <v>2</v>
      </c>
      <c r="B6" s="5" t="s">
        <v>118</v>
      </c>
      <c r="C6" s="2">
        <v>1</v>
      </c>
      <c r="D6" s="2" t="s">
        <v>8</v>
      </c>
      <c r="E6" s="10">
        <v>18961</v>
      </c>
      <c r="F6" s="10">
        <f>E6*C6</f>
        <v>18961</v>
      </c>
      <c r="H6" s="9" t="s">
        <v>119</v>
      </c>
    </row>
    <row r="7" spans="1:8" x14ac:dyDescent="0.3">
      <c r="A7" s="2">
        <f t="shared" ref="A7:A22" si="0">1+A6</f>
        <v>3</v>
      </c>
      <c r="B7" s="5" t="s">
        <v>11</v>
      </c>
      <c r="C7" s="2">
        <v>1</v>
      </c>
      <c r="D7" s="2" t="s">
        <v>8</v>
      </c>
      <c r="E7" s="10">
        <v>9198</v>
      </c>
      <c r="F7" s="10">
        <f t="shared" ref="F7:F61" si="1">E7*C7</f>
        <v>9198</v>
      </c>
      <c r="H7" s="12" t="s">
        <v>12</v>
      </c>
    </row>
    <row r="8" spans="1:8" x14ac:dyDescent="0.3">
      <c r="A8" s="2">
        <f t="shared" si="0"/>
        <v>4</v>
      </c>
      <c r="B8" s="5" t="s">
        <v>13</v>
      </c>
      <c r="C8" s="2">
        <v>3</v>
      </c>
      <c r="D8" s="2" t="s">
        <v>8</v>
      </c>
      <c r="E8" s="10">
        <v>1620</v>
      </c>
      <c r="F8" s="10">
        <f t="shared" si="1"/>
        <v>4860</v>
      </c>
      <c r="H8" s="12" t="s">
        <v>14</v>
      </c>
    </row>
    <row r="9" spans="1:8" x14ac:dyDescent="0.3">
      <c r="A9" s="2">
        <f t="shared" si="0"/>
        <v>5</v>
      </c>
      <c r="B9" s="5" t="s">
        <v>15</v>
      </c>
      <c r="C9" s="2">
        <v>1</v>
      </c>
      <c r="D9" s="2" t="s">
        <v>8</v>
      </c>
      <c r="E9" s="10">
        <v>792</v>
      </c>
      <c r="F9" s="10">
        <f t="shared" si="1"/>
        <v>792</v>
      </c>
      <c r="H9" s="12" t="s">
        <v>16</v>
      </c>
    </row>
    <row r="10" spans="1:8" x14ac:dyDescent="0.3">
      <c r="A10" s="2">
        <f t="shared" si="0"/>
        <v>6</v>
      </c>
      <c r="B10" s="5" t="s">
        <v>17</v>
      </c>
      <c r="C10" s="2">
        <v>1</v>
      </c>
      <c r="D10" s="2" t="s">
        <v>8</v>
      </c>
      <c r="E10" s="10">
        <v>1560</v>
      </c>
      <c r="F10" s="10">
        <f t="shared" si="1"/>
        <v>1560</v>
      </c>
      <c r="H10" s="12" t="s">
        <v>18</v>
      </c>
    </row>
    <row r="11" spans="1:8" x14ac:dyDescent="0.3">
      <c r="A11" s="2">
        <f t="shared" si="0"/>
        <v>7</v>
      </c>
      <c r="B11" s="5" t="s">
        <v>19</v>
      </c>
      <c r="C11" s="2">
        <v>1</v>
      </c>
      <c r="D11" s="2" t="s">
        <v>8</v>
      </c>
      <c r="E11" s="10">
        <v>2545</v>
      </c>
      <c r="F11" s="10">
        <f t="shared" si="1"/>
        <v>2545</v>
      </c>
      <c r="H11" s="12" t="s">
        <v>20</v>
      </c>
    </row>
    <row r="12" spans="1:8" x14ac:dyDescent="0.3">
      <c r="A12" s="2">
        <f t="shared" si="0"/>
        <v>8</v>
      </c>
      <c r="B12" s="5" t="s">
        <v>21</v>
      </c>
      <c r="C12" s="2">
        <v>15</v>
      </c>
      <c r="D12" s="2" t="s">
        <v>8</v>
      </c>
      <c r="E12" s="10">
        <v>125</v>
      </c>
      <c r="F12" s="10">
        <f t="shared" si="1"/>
        <v>1875</v>
      </c>
      <c r="H12" s="12" t="s">
        <v>22</v>
      </c>
    </row>
    <row r="13" spans="1:8" x14ac:dyDescent="0.3">
      <c r="A13" s="2">
        <f t="shared" si="0"/>
        <v>9</v>
      </c>
      <c r="B13" s="5" t="s">
        <v>23</v>
      </c>
      <c r="C13" s="2">
        <v>10</v>
      </c>
      <c r="D13" s="2" t="s">
        <v>8</v>
      </c>
      <c r="E13" s="10">
        <v>1038</v>
      </c>
      <c r="F13" s="10">
        <f t="shared" si="1"/>
        <v>10380</v>
      </c>
      <c r="H13" s="12" t="s">
        <v>24</v>
      </c>
    </row>
    <row r="14" spans="1:8" x14ac:dyDescent="0.3">
      <c r="A14" s="2">
        <f t="shared" si="0"/>
        <v>10</v>
      </c>
      <c r="B14" s="5" t="s">
        <v>25</v>
      </c>
      <c r="C14" s="2">
        <v>1</v>
      </c>
      <c r="D14" s="2" t="s">
        <v>8</v>
      </c>
      <c r="E14" s="10">
        <v>1177</v>
      </c>
      <c r="F14" s="10">
        <f t="shared" si="1"/>
        <v>1177</v>
      </c>
      <c r="H14" s="12" t="s">
        <v>26</v>
      </c>
    </row>
    <row r="15" spans="1:8" x14ac:dyDescent="0.3">
      <c r="A15" s="2">
        <f t="shared" si="0"/>
        <v>11</v>
      </c>
      <c r="B15" s="5" t="s">
        <v>27</v>
      </c>
      <c r="C15" s="2">
        <v>1</v>
      </c>
      <c r="D15" s="2" t="s">
        <v>8</v>
      </c>
      <c r="E15" s="10">
        <v>1128</v>
      </c>
      <c r="F15" s="10">
        <f t="shared" si="1"/>
        <v>1128</v>
      </c>
      <c r="H15" s="12" t="s">
        <v>28</v>
      </c>
    </row>
    <row r="16" spans="1:8" x14ac:dyDescent="0.3">
      <c r="A16" s="2">
        <f t="shared" si="0"/>
        <v>12</v>
      </c>
      <c r="B16" s="5" t="s">
        <v>29</v>
      </c>
      <c r="C16" s="2">
        <v>1</v>
      </c>
      <c r="D16" s="2" t="s">
        <v>8</v>
      </c>
      <c r="E16" s="10">
        <v>1127</v>
      </c>
      <c r="F16" s="10">
        <f t="shared" si="1"/>
        <v>1127</v>
      </c>
      <c r="H16" s="12" t="s">
        <v>32</v>
      </c>
    </row>
    <row r="17" spans="1:8" x14ac:dyDescent="0.3">
      <c r="A17" s="2">
        <f t="shared" si="0"/>
        <v>13</v>
      </c>
      <c r="B17" s="5" t="s">
        <v>30</v>
      </c>
      <c r="C17" s="2">
        <v>1</v>
      </c>
      <c r="D17" s="2" t="s">
        <v>8</v>
      </c>
      <c r="E17" s="10">
        <v>970</v>
      </c>
      <c r="F17" s="10">
        <f t="shared" si="1"/>
        <v>970</v>
      </c>
      <c r="H17" s="12" t="s">
        <v>31</v>
      </c>
    </row>
    <row r="18" spans="1:8" x14ac:dyDescent="0.3">
      <c r="A18" s="2">
        <f t="shared" si="0"/>
        <v>14</v>
      </c>
      <c r="B18" s="5" t="s">
        <v>33</v>
      </c>
      <c r="C18" s="2">
        <v>1</v>
      </c>
      <c r="D18" s="2" t="s">
        <v>8</v>
      </c>
      <c r="E18" s="10">
        <v>9350</v>
      </c>
      <c r="F18" s="10">
        <f t="shared" si="1"/>
        <v>9350</v>
      </c>
      <c r="H18" s="12" t="s">
        <v>34</v>
      </c>
    </row>
    <row r="19" spans="1:8" x14ac:dyDescent="0.3">
      <c r="A19" s="2">
        <f t="shared" si="0"/>
        <v>15</v>
      </c>
      <c r="B19" s="5" t="s">
        <v>38</v>
      </c>
      <c r="C19" s="2">
        <v>1</v>
      </c>
      <c r="D19" s="2" t="s">
        <v>8</v>
      </c>
      <c r="E19" s="10">
        <v>2000</v>
      </c>
      <c r="F19" s="10">
        <f t="shared" si="1"/>
        <v>2000</v>
      </c>
      <c r="H19" s="12" t="s">
        <v>39</v>
      </c>
    </row>
    <row r="20" spans="1:8" x14ac:dyDescent="0.3">
      <c r="A20" s="2">
        <f t="shared" si="0"/>
        <v>16</v>
      </c>
      <c r="B20" s="5" t="s">
        <v>35</v>
      </c>
      <c r="C20" s="2">
        <v>1</v>
      </c>
      <c r="D20" s="2" t="s">
        <v>8</v>
      </c>
      <c r="E20" s="10">
        <v>5190</v>
      </c>
      <c r="F20" s="10">
        <f t="shared" si="1"/>
        <v>5190</v>
      </c>
      <c r="H20" s="12" t="s">
        <v>36</v>
      </c>
    </row>
    <row r="21" spans="1:8" x14ac:dyDescent="0.3">
      <c r="A21" s="2">
        <f t="shared" si="0"/>
        <v>17</v>
      </c>
      <c r="B21" s="5" t="s">
        <v>11</v>
      </c>
      <c r="C21" s="2">
        <v>1</v>
      </c>
      <c r="D21" s="2" t="s">
        <v>8</v>
      </c>
      <c r="E21" s="10">
        <v>9198</v>
      </c>
      <c r="F21" s="10">
        <f t="shared" si="1"/>
        <v>9198</v>
      </c>
      <c r="H21" s="12" t="s">
        <v>37</v>
      </c>
    </row>
    <row r="22" spans="1:8" ht="37.5" x14ac:dyDescent="0.3">
      <c r="A22" s="2">
        <f t="shared" si="0"/>
        <v>18</v>
      </c>
      <c r="B22" s="5" t="s">
        <v>40</v>
      </c>
      <c r="C22" s="2">
        <v>2</v>
      </c>
      <c r="D22" s="2" t="s">
        <v>8</v>
      </c>
      <c r="E22" s="10">
        <v>2422</v>
      </c>
      <c r="F22" s="10">
        <f t="shared" si="1"/>
        <v>4844</v>
      </c>
      <c r="H22" s="9" t="s">
        <v>41</v>
      </c>
    </row>
    <row r="23" spans="1:8" x14ac:dyDescent="0.3">
      <c r="A23" s="2">
        <f t="shared" ref="A23:A34" si="2">A22+1</f>
        <v>19</v>
      </c>
      <c r="B23" s="5" t="s">
        <v>42</v>
      </c>
      <c r="C23" s="2">
        <v>1</v>
      </c>
      <c r="D23" s="2" t="s">
        <v>8</v>
      </c>
      <c r="E23" s="10">
        <v>2134</v>
      </c>
      <c r="F23" s="10">
        <f t="shared" si="1"/>
        <v>2134</v>
      </c>
      <c r="H23" s="12" t="s">
        <v>43</v>
      </c>
    </row>
    <row r="24" spans="1:8" x14ac:dyDescent="0.3">
      <c r="A24" s="2">
        <f t="shared" si="2"/>
        <v>20</v>
      </c>
      <c r="B24" s="5" t="s">
        <v>44</v>
      </c>
      <c r="C24" s="2">
        <v>2</v>
      </c>
      <c r="D24" s="2" t="s">
        <v>8</v>
      </c>
      <c r="E24" s="10">
        <v>1670</v>
      </c>
      <c r="F24" s="10">
        <f t="shared" si="1"/>
        <v>3340</v>
      </c>
      <c r="H24" s="12" t="s">
        <v>45</v>
      </c>
    </row>
    <row r="25" spans="1:8" ht="37.5" x14ac:dyDescent="0.3">
      <c r="A25" s="2">
        <f t="shared" si="2"/>
        <v>21</v>
      </c>
      <c r="B25" s="5" t="s">
        <v>101</v>
      </c>
      <c r="C25" s="2">
        <v>20</v>
      </c>
      <c r="D25" s="2" t="s">
        <v>8</v>
      </c>
      <c r="E25" s="10">
        <v>1305</v>
      </c>
      <c r="F25" s="10">
        <f t="shared" si="1"/>
        <v>26100</v>
      </c>
      <c r="H25" s="9" t="s">
        <v>46</v>
      </c>
    </row>
    <row r="26" spans="1:8" x14ac:dyDescent="0.3">
      <c r="A26" s="2">
        <f t="shared" si="2"/>
        <v>22</v>
      </c>
      <c r="B26" s="5" t="s">
        <v>47</v>
      </c>
      <c r="C26" s="2">
        <v>4</v>
      </c>
      <c r="D26" s="2" t="s">
        <v>8</v>
      </c>
      <c r="E26" s="10">
        <v>659</v>
      </c>
      <c r="F26" s="10">
        <f t="shared" si="1"/>
        <v>2636</v>
      </c>
      <c r="H26" s="12" t="s">
        <v>54</v>
      </c>
    </row>
    <row r="27" spans="1:8" x14ac:dyDescent="0.3">
      <c r="A27" s="2">
        <f t="shared" si="2"/>
        <v>23</v>
      </c>
      <c r="B27" s="5" t="s">
        <v>48</v>
      </c>
      <c r="C27" s="2">
        <v>40</v>
      </c>
      <c r="D27" s="2" t="s">
        <v>8</v>
      </c>
      <c r="E27" s="10">
        <v>448</v>
      </c>
      <c r="F27" s="10">
        <f t="shared" si="1"/>
        <v>17920</v>
      </c>
      <c r="H27" s="13" t="s">
        <v>49</v>
      </c>
    </row>
    <row r="28" spans="1:8" x14ac:dyDescent="0.3">
      <c r="A28" s="2">
        <f t="shared" si="2"/>
        <v>24</v>
      </c>
      <c r="B28" s="5" t="s">
        <v>51</v>
      </c>
      <c r="C28" s="2">
        <v>1</v>
      </c>
      <c r="D28" s="2" t="s">
        <v>8</v>
      </c>
      <c r="E28" s="10">
        <v>3021</v>
      </c>
      <c r="F28" s="10">
        <f t="shared" si="1"/>
        <v>3021</v>
      </c>
      <c r="H28" s="12" t="s">
        <v>52</v>
      </c>
    </row>
    <row r="29" spans="1:8" x14ac:dyDescent="0.3">
      <c r="A29" s="2">
        <f t="shared" si="2"/>
        <v>25</v>
      </c>
      <c r="B29" s="5" t="s">
        <v>50</v>
      </c>
      <c r="C29" s="2">
        <v>1</v>
      </c>
      <c r="D29" s="2" t="s">
        <v>8</v>
      </c>
      <c r="E29" s="10">
        <v>6015</v>
      </c>
      <c r="F29" s="10">
        <f t="shared" si="1"/>
        <v>6015</v>
      </c>
      <c r="H29" s="12" t="s">
        <v>53</v>
      </c>
    </row>
    <row r="30" spans="1:8" x14ac:dyDescent="0.3">
      <c r="A30" s="2">
        <f t="shared" si="2"/>
        <v>26</v>
      </c>
      <c r="B30" s="5" t="s">
        <v>56</v>
      </c>
      <c r="C30" s="2">
        <v>1</v>
      </c>
      <c r="D30" s="2" t="s">
        <v>8</v>
      </c>
      <c r="E30" s="10">
        <v>1145</v>
      </c>
      <c r="F30" s="10">
        <f t="shared" si="1"/>
        <v>1145</v>
      </c>
      <c r="H30" s="12" t="s">
        <v>55</v>
      </c>
    </row>
    <row r="31" spans="1:8" ht="37.5" x14ac:dyDescent="0.3">
      <c r="A31" s="2">
        <f t="shared" si="2"/>
        <v>27</v>
      </c>
      <c r="B31" s="5" t="s">
        <v>57</v>
      </c>
      <c r="C31" s="2">
        <v>1</v>
      </c>
      <c r="D31" s="2" t="s">
        <v>8</v>
      </c>
      <c r="E31" s="10">
        <v>2110</v>
      </c>
      <c r="F31" s="10">
        <f t="shared" si="1"/>
        <v>2110</v>
      </c>
      <c r="H31" s="9" t="s">
        <v>58</v>
      </c>
    </row>
    <row r="32" spans="1:8" ht="37.5" x14ac:dyDescent="0.3">
      <c r="A32" s="2">
        <f t="shared" si="2"/>
        <v>28</v>
      </c>
      <c r="B32" s="5" t="s">
        <v>60</v>
      </c>
      <c r="C32" s="2">
        <v>1</v>
      </c>
      <c r="D32" s="2" t="s">
        <v>8</v>
      </c>
      <c r="E32" s="10">
        <v>3497</v>
      </c>
      <c r="F32" s="10">
        <f t="shared" si="1"/>
        <v>3497</v>
      </c>
      <c r="H32" s="9" t="s">
        <v>59</v>
      </c>
    </row>
    <row r="33" spans="1:8" ht="37.5" x14ac:dyDescent="0.3">
      <c r="A33" s="2">
        <f t="shared" si="2"/>
        <v>29</v>
      </c>
      <c r="B33" s="5" t="s">
        <v>62</v>
      </c>
      <c r="C33" s="2">
        <v>1</v>
      </c>
      <c r="D33" s="2" t="s">
        <v>8</v>
      </c>
      <c r="E33" s="10">
        <v>3112</v>
      </c>
      <c r="F33" s="10">
        <f t="shared" si="1"/>
        <v>3112</v>
      </c>
      <c r="H33" s="9" t="s">
        <v>61</v>
      </c>
    </row>
    <row r="34" spans="1:8" ht="37.5" x14ac:dyDescent="0.3">
      <c r="A34" s="2">
        <f t="shared" si="2"/>
        <v>30</v>
      </c>
      <c r="B34" s="5" t="s">
        <v>63</v>
      </c>
      <c r="C34" s="2">
        <v>1</v>
      </c>
      <c r="D34" s="2" t="s">
        <v>8</v>
      </c>
      <c r="E34" s="10">
        <v>1791</v>
      </c>
      <c r="F34" s="10">
        <f t="shared" si="1"/>
        <v>1791</v>
      </c>
      <c r="H34" s="9" t="s">
        <v>102</v>
      </c>
    </row>
    <row r="35" spans="1:8" x14ac:dyDescent="0.3">
      <c r="A35" s="2"/>
      <c r="B35" s="5" t="s">
        <v>64</v>
      </c>
      <c r="C35" s="2"/>
      <c r="D35" s="2"/>
      <c r="E35" s="10"/>
      <c r="F35" s="10"/>
      <c r="H35" s="12"/>
    </row>
    <row r="36" spans="1:8" x14ac:dyDescent="0.3">
      <c r="A36" s="2">
        <f>A34+1</f>
        <v>31</v>
      </c>
      <c r="B36" s="5" t="s">
        <v>69</v>
      </c>
      <c r="C36" s="2">
        <v>5</v>
      </c>
      <c r="D36" s="2" t="s">
        <v>8</v>
      </c>
      <c r="E36" s="10">
        <v>515</v>
      </c>
      <c r="F36" s="10">
        <f t="shared" si="1"/>
        <v>2575</v>
      </c>
      <c r="H36" s="12" t="s">
        <v>70</v>
      </c>
    </row>
    <row r="37" spans="1:8" x14ac:dyDescent="0.3">
      <c r="A37" s="2">
        <f>A36+1</f>
        <v>32</v>
      </c>
      <c r="B37" s="14" t="s">
        <v>66</v>
      </c>
      <c r="C37" s="2">
        <v>5</v>
      </c>
      <c r="D37" s="2" t="s">
        <v>8</v>
      </c>
      <c r="E37" s="10">
        <v>560</v>
      </c>
      <c r="F37" s="10">
        <f t="shared" si="1"/>
        <v>2800</v>
      </c>
      <c r="H37" s="12" t="s">
        <v>65</v>
      </c>
    </row>
    <row r="38" spans="1:8" x14ac:dyDescent="0.3">
      <c r="A38" s="2">
        <f t="shared" ref="A38:A45" si="3">A37+1</f>
        <v>33</v>
      </c>
      <c r="B38" s="5" t="s">
        <v>67</v>
      </c>
      <c r="C38" s="2">
        <v>5</v>
      </c>
      <c r="D38" s="2" t="s">
        <v>8</v>
      </c>
      <c r="E38" s="10">
        <v>600</v>
      </c>
      <c r="F38" s="10">
        <f t="shared" si="1"/>
        <v>3000</v>
      </c>
      <c r="H38" s="12" t="s">
        <v>68</v>
      </c>
    </row>
    <row r="39" spans="1:8" ht="22.5" customHeight="1" x14ac:dyDescent="0.3">
      <c r="A39" s="2">
        <f t="shared" si="3"/>
        <v>34</v>
      </c>
      <c r="B39" s="5" t="s">
        <v>71</v>
      </c>
      <c r="C39" s="2">
        <v>5</v>
      </c>
      <c r="D39" s="2" t="s">
        <v>8</v>
      </c>
      <c r="E39" s="10">
        <v>685</v>
      </c>
      <c r="F39" s="10">
        <f t="shared" si="1"/>
        <v>3425</v>
      </c>
      <c r="H39" s="12" t="s">
        <v>72</v>
      </c>
    </row>
    <row r="40" spans="1:8" x14ac:dyDescent="0.3">
      <c r="A40" s="2">
        <f t="shared" si="3"/>
        <v>35</v>
      </c>
      <c r="B40" s="5" t="s">
        <v>73</v>
      </c>
      <c r="C40" s="2">
        <v>5</v>
      </c>
      <c r="D40" s="2" t="s">
        <v>8</v>
      </c>
      <c r="E40" s="10">
        <v>812</v>
      </c>
      <c r="F40" s="10">
        <f t="shared" si="1"/>
        <v>4060</v>
      </c>
      <c r="H40" s="12" t="s">
        <v>74</v>
      </c>
    </row>
    <row r="41" spans="1:8" x14ac:dyDescent="0.3">
      <c r="A41" s="2">
        <f t="shared" si="3"/>
        <v>36</v>
      </c>
      <c r="B41" s="5" t="s">
        <v>75</v>
      </c>
      <c r="C41" s="2">
        <v>5</v>
      </c>
      <c r="D41" s="2" t="s">
        <v>8</v>
      </c>
      <c r="E41" s="10">
        <v>759</v>
      </c>
      <c r="F41" s="10">
        <f t="shared" si="1"/>
        <v>3795</v>
      </c>
      <c r="H41" s="12" t="s">
        <v>78</v>
      </c>
    </row>
    <row r="42" spans="1:8" x14ac:dyDescent="0.3">
      <c r="A42" s="2">
        <f t="shared" si="3"/>
        <v>37</v>
      </c>
      <c r="B42" s="5" t="s">
        <v>76</v>
      </c>
      <c r="C42" s="2">
        <v>5</v>
      </c>
      <c r="D42" s="2" t="s">
        <v>8</v>
      </c>
      <c r="E42" s="10">
        <v>688</v>
      </c>
      <c r="F42" s="10">
        <f t="shared" si="1"/>
        <v>3440</v>
      </c>
      <c r="H42" s="12" t="s">
        <v>77</v>
      </c>
    </row>
    <row r="43" spans="1:8" x14ac:dyDescent="0.3">
      <c r="A43" s="2">
        <f t="shared" si="3"/>
        <v>38</v>
      </c>
      <c r="B43" s="5" t="s">
        <v>79</v>
      </c>
      <c r="C43" s="2">
        <v>5</v>
      </c>
      <c r="D43" s="2" t="s">
        <v>8</v>
      </c>
      <c r="E43" s="10">
        <v>515</v>
      </c>
      <c r="F43" s="10">
        <f t="shared" si="1"/>
        <v>2575</v>
      </c>
      <c r="H43" s="12" t="s">
        <v>80</v>
      </c>
    </row>
    <row r="44" spans="1:8" x14ac:dyDescent="0.3">
      <c r="A44" s="2">
        <f t="shared" si="3"/>
        <v>39</v>
      </c>
      <c r="B44" s="5" t="s">
        <v>81</v>
      </c>
      <c r="C44" s="2">
        <v>5</v>
      </c>
      <c r="D44" s="2" t="s">
        <v>8</v>
      </c>
      <c r="E44" s="10">
        <v>600</v>
      </c>
      <c r="F44" s="10">
        <f t="shared" si="1"/>
        <v>3000</v>
      </c>
      <c r="H44" s="12" t="s">
        <v>82</v>
      </c>
    </row>
    <row r="45" spans="1:8" x14ac:dyDescent="0.3">
      <c r="A45" s="2">
        <f t="shared" si="3"/>
        <v>40</v>
      </c>
      <c r="B45" s="5" t="s">
        <v>83</v>
      </c>
      <c r="C45" s="2">
        <v>5</v>
      </c>
      <c r="D45" s="2" t="s">
        <v>8</v>
      </c>
      <c r="E45" s="10">
        <v>515</v>
      </c>
      <c r="F45" s="10">
        <f t="shared" si="1"/>
        <v>2575</v>
      </c>
      <c r="H45" s="12" t="s">
        <v>84</v>
      </c>
    </row>
    <row r="46" spans="1:8" x14ac:dyDescent="0.3">
      <c r="A46" s="2"/>
      <c r="B46" s="15" t="s">
        <v>85</v>
      </c>
      <c r="C46" s="2"/>
      <c r="D46" s="2"/>
      <c r="E46" s="10"/>
      <c r="F46" s="10"/>
      <c r="H46" s="12"/>
    </row>
    <row r="47" spans="1:8" x14ac:dyDescent="0.3">
      <c r="A47" s="2">
        <v>41</v>
      </c>
      <c r="B47" s="5" t="s">
        <v>86</v>
      </c>
      <c r="C47" s="2">
        <v>2</v>
      </c>
      <c r="D47" s="2" t="s">
        <v>8</v>
      </c>
      <c r="E47" s="10">
        <v>6955</v>
      </c>
      <c r="F47" s="10">
        <f t="shared" si="1"/>
        <v>13910</v>
      </c>
      <c r="H47" s="12" t="s">
        <v>87</v>
      </c>
    </row>
    <row r="48" spans="1:8" x14ac:dyDescent="0.3">
      <c r="A48" s="2">
        <f>A47+1</f>
        <v>42</v>
      </c>
      <c r="B48" s="5" t="s">
        <v>88</v>
      </c>
      <c r="C48" s="2">
        <v>2</v>
      </c>
      <c r="D48" s="2" t="s">
        <v>8</v>
      </c>
      <c r="E48" s="10">
        <v>950</v>
      </c>
      <c r="F48" s="10">
        <f t="shared" si="1"/>
        <v>1900</v>
      </c>
      <c r="H48" s="12" t="s">
        <v>89</v>
      </c>
    </row>
    <row r="49" spans="1:8" x14ac:dyDescent="0.3">
      <c r="A49" s="2">
        <f t="shared" ref="A49:A52" si="4">A48+1</f>
        <v>43</v>
      </c>
      <c r="B49" s="5" t="s">
        <v>90</v>
      </c>
      <c r="C49" s="2">
        <v>30</v>
      </c>
      <c r="D49" s="2" t="s">
        <v>8</v>
      </c>
      <c r="E49" s="10">
        <v>24</v>
      </c>
      <c r="F49" s="10">
        <f t="shared" si="1"/>
        <v>720</v>
      </c>
      <c r="H49" s="12" t="s">
        <v>91</v>
      </c>
    </row>
    <row r="50" spans="1:8" x14ac:dyDescent="0.3">
      <c r="A50" s="2">
        <f t="shared" si="4"/>
        <v>44</v>
      </c>
      <c r="B50" s="5" t="s">
        <v>92</v>
      </c>
      <c r="C50" s="2">
        <v>1</v>
      </c>
      <c r="D50" s="2" t="s">
        <v>8</v>
      </c>
      <c r="E50" s="10">
        <v>264</v>
      </c>
      <c r="F50" s="10">
        <f t="shared" si="1"/>
        <v>264</v>
      </c>
      <c r="H50" s="12" t="s">
        <v>93</v>
      </c>
    </row>
    <row r="51" spans="1:8" x14ac:dyDescent="0.3">
      <c r="A51" s="2">
        <f t="shared" si="4"/>
        <v>45</v>
      </c>
      <c r="B51" s="5" t="s">
        <v>94</v>
      </c>
      <c r="C51" s="2">
        <v>4</v>
      </c>
      <c r="D51" s="2" t="s">
        <v>8</v>
      </c>
      <c r="E51" s="10">
        <v>69</v>
      </c>
      <c r="F51" s="10">
        <f t="shared" si="1"/>
        <v>276</v>
      </c>
      <c r="H51" s="12" t="s">
        <v>95</v>
      </c>
    </row>
    <row r="52" spans="1:8" x14ac:dyDescent="0.3">
      <c r="A52" s="2">
        <f t="shared" si="4"/>
        <v>46</v>
      </c>
      <c r="B52" s="5" t="s">
        <v>96</v>
      </c>
      <c r="C52" s="2">
        <v>2</v>
      </c>
      <c r="D52" s="2" t="s">
        <v>8</v>
      </c>
      <c r="E52" s="10">
        <v>117</v>
      </c>
      <c r="F52" s="10">
        <f t="shared" si="1"/>
        <v>234</v>
      </c>
      <c r="H52" s="12" t="s">
        <v>97</v>
      </c>
    </row>
    <row r="53" spans="1:8" x14ac:dyDescent="0.3">
      <c r="A53" s="2"/>
      <c r="B53" s="5"/>
      <c r="C53" s="2"/>
      <c r="D53" s="2"/>
      <c r="E53" s="10"/>
      <c r="F53" s="10"/>
    </row>
    <row r="54" spans="1:8" x14ac:dyDescent="0.3">
      <c r="A54" s="2">
        <v>47</v>
      </c>
      <c r="B54" s="5" t="s">
        <v>98</v>
      </c>
      <c r="C54" s="2">
        <v>2</v>
      </c>
      <c r="D54" s="2" t="s">
        <v>8</v>
      </c>
      <c r="E54" s="10">
        <v>3890</v>
      </c>
      <c r="F54" s="10">
        <f t="shared" si="1"/>
        <v>7780</v>
      </c>
      <c r="H54" s="12" t="s">
        <v>99</v>
      </c>
    </row>
    <row r="55" spans="1:8" x14ac:dyDescent="0.3">
      <c r="A55" s="2">
        <f>A54+1</f>
        <v>48</v>
      </c>
      <c r="B55" s="5" t="s">
        <v>108</v>
      </c>
      <c r="C55" s="2">
        <v>1</v>
      </c>
      <c r="D55" s="2" t="s">
        <v>8</v>
      </c>
      <c r="E55" s="10">
        <v>3000</v>
      </c>
      <c r="F55" s="10">
        <f t="shared" si="1"/>
        <v>3000</v>
      </c>
      <c r="H55" s="12"/>
    </row>
    <row r="56" spans="1:8" x14ac:dyDescent="0.3">
      <c r="A56" s="2">
        <f t="shared" ref="A56:A62" si="5">A55+1</f>
        <v>49</v>
      </c>
      <c r="B56" s="5" t="s">
        <v>107</v>
      </c>
      <c r="C56" s="2">
        <v>1</v>
      </c>
      <c r="D56" s="2" t="s">
        <v>8</v>
      </c>
      <c r="E56" s="10">
        <v>1700</v>
      </c>
      <c r="F56" s="10">
        <f t="shared" si="1"/>
        <v>1700</v>
      </c>
      <c r="H56" s="12"/>
    </row>
    <row r="57" spans="1:8" x14ac:dyDescent="0.3">
      <c r="A57" s="2">
        <f t="shared" si="5"/>
        <v>50</v>
      </c>
      <c r="B57" s="5" t="s">
        <v>100</v>
      </c>
      <c r="C57" s="2">
        <v>2</v>
      </c>
      <c r="D57" s="2" t="s">
        <v>8</v>
      </c>
      <c r="E57" s="10">
        <v>500</v>
      </c>
      <c r="F57" s="10">
        <f t="shared" si="1"/>
        <v>1000</v>
      </c>
      <c r="H57" s="12"/>
    </row>
    <row r="58" spans="1:8" x14ac:dyDescent="0.3">
      <c r="A58" s="2">
        <f t="shared" si="5"/>
        <v>51</v>
      </c>
      <c r="B58" s="5" t="s">
        <v>106</v>
      </c>
      <c r="C58" s="2">
        <v>1</v>
      </c>
      <c r="D58" s="2" t="s">
        <v>105</v>
      </c>
      <c r="E58" s="10">
        <v>5000</v>
      </c>
      <c r="F58" s="10">
        <f t="shared" si="1"/>
        <v>5000</v>
      </c>
      <c r="H58" s="12"/>
    </row>
    <row r="59" spans="1:8" ht="37.5" x14ac:dyDescent="0.3">
      <c r="A59" s="2">
        <f t="shared" si="5"/>
        <v>52</v>
      </c>
      <c r="B59" s="5" t="s">
        <v>104</v>
      </c>
      <c r="C59" s="2">
        <v>6</v>
      </c>
      <c r="D59" s="2" t="s">
        <v>103</v>
      </c>
      <c r="E59" s="10">
        <v>1500</v>
      </c>
      <c r="F59" s="10">
        <f t="shared" si="1"/>
        <v>9000</v>
      </c>
    </row>
    <row r="60" spans="1:8" x14ac:dyDescent="0.3">
      <c r="A60" s="2">
        <f t="shared" si="5"/>
        <v>53</v>
      </c>
      <c r="B60" s="16" t="s">
        <v>109</v>
      </c>
      <c r="C60" s="2">
        <v>1</v>
      </c>
      <c r="D60" s="2" t="s">
        <v>8</v>
      </c>
      <c r="E60" s="17">
        <v>4327</v>
      </c>
      <c r="F60" s="10">
        <f t="shared" si="1"/>
        <v>4327</v>
      </c>
      <c r="H60" s="12" t="s">
        <v>110</v>
      </c>
    </row>
    <row r="61" spans="1:8" ht="37.5" x14ac:dyDescent="0.3">
      <c r="A61" s="2">
        <f t="shared" si="5"/>
        <v>54</v>
      </c>
      <c r="B61" s="16" t="s">
        <v>112</v>
      </c>
      <c r="C61" s="2">
        <v>1</v>
      </c>
      <c r="D61" s="2" t="s">
        <v>8</v>
      </c>
      <c r="E61" s="17">
        <v>17999</v>
      </c>
      <c r="F61" s="10">
        <f t="shared" si="1"/>
        <v>17999</v>
      </c>
      <c r="H61" s="9" t="s">
        <v>113</v>
      </c>
    </row>
    <row r="62" spans="1:8" x14ac:dyDescent="0.3">
      <c r="A62" s="2">
        <f t="shared" si="5"/>
        <v>55</v>
      </c>
      <c r="B62" s="16" t="s">
        <v>117</v>
      </c>
      <c r="C62" s="2">
        <v>1</v>
      </c>
      <c r="D62" s="2" t="s">
        <v>8</v>
      </c>
      <c r="E62" s="17">
        <v>7799</v>
      </c>
      <c r="F62" s="10">
        <f t="shared" ref="F62" si="6">E62*C62</f>
        <v>7799</v>
      </c>
      <c r="H62" s="12" t="s">
        <v>116</v>
      </c>
    </row>
    <row r="63" spans="1:8" x14ac:dyDescent="0.3">
      <c r="A63" s="20" t="s">
        <v>7</v>
      </c>
      <c r="B63" s="21"/>
      <c r="C63" s="21"/>
      <c r="D63" s="21"/>
      <c r="E63" s="22"/>
      <c r="F63" s="11">
        <f>SUM(F5:F62)</f>
        <v>454530</v>
      </c>
    </row>
    <row r="64" spans="1:8" ht="19.5" customHeight="1" x14ac:dyDescent="0.3">
      <c r="A64" s="23" t="s">
        <v>10</v>
      </c>
      <c r="B64" s="24"/>
      <c r="C64" s="24"/>
      <c r="D64" s="24"/>
      <c r="E64" s="25"/>
      <c r="F64" s="11">
        <f>F65-F63</f>
        <v>45453.000000000058</v>
      </c>
    </row>
    <row r="65" spans="1:11" x14ac:dyDescent="0.3">
      <c r="A65" s="20" t="s">
        <v>6</v>
      </c>
      <c r="B65" s="21"/>
      <c r="C65" s="21"/>
      <c r="D65" s="21"/>
      <c r="E65" s="22"/>
      <c r="F65" s="11">
        <f>F63*1.1</f>
        <v>499983.00000000006</v>
      </c>
    </row>
    <row r="66" spans="1:11" x14ac:dyDescent="0.3">
      <c r="A66" s="3"/>
      <c r="B66" s="4"/>
      <c r="C66" s="4"/>
      <c r="D66" s="4"/>
      <c r="E66" s="4"/>
      <c r="F66" s="3"/>
    </row>
    <row r="67" spans="1:11" x14ac:dyDescent="0.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</sheetData>
  <mergeCells count="7">
    <mergeCell ref="A1:F1"/>
    <mergeCell ref="A67:K67"/>
    <mergeCell ref="A63:E63"/>
    <mergeCell ref="A64:E64"/>
    <mergeCell ref="A65:E65"/>
    <mergeCell ref="A2:F2"/>
    <mergeCell ref="A3:F3"/>
  </mergeCells>
  <hyperlinks>
    <hyperlink ref="H7" r:id="rId1" xr:uid="{DC611C94-6872-45AC-9976-CA19E1FC0F9E}"/>
    <hyperlink ref="H8" r:id="rId2" xr:uid="{28517B8F-25A8-4AEB-B704-A49585F28040}"/>
    <hyperlink ref="H9" r:id="rId3" xr:uid="{A5EB6079-6273-44E2-BD45-2F1CF0CDDCF1}"/>
    <hyperlink ref="H10" r:id="rId4" xr:uid="{953E58DF-F040-4BF7-BC31-D4868B53F197}"/>
    <hyperlink ref="H11" r:id="rId5" xr:uid="{725E1795-D63C-4212-A431-0ED83A8E7D1F}"/>
    <hyperlink ref="H12" r:id="rId6" xr:uid="{C1C4C913-A7B7-4537-A904-8D5250A75FDF}"/>
    <hyperlink ref="H13" r:id="rId7" xr:uid="{FE3B8739-4623-4837-96C2-36D9B3572CCA}"/>
    <hyperlink ref="H14" r:id="rId8" xr:uid="{46CA3601-3B98-4B01-86E5-82D8B69888A5}"/>
    <hyperlink ref="H15" r:id="rId9" xr:uid="{D228F72C-1086-4098-B682-0C93171328F0}"/>
    <hyperlink ref="H17" r:id="rId10" xr:uid="{8D9E56A1-D6DE-4699-9913-ABEE7ED04182}"/>
    <hyperlink ref="H16" r:id="rId11" xr:uid="{2E86FB1D-4414-410A-95C4-2D52363B63C2}"/>
    <hyperlink ref="H18" r:id="rId12" xr:uid="{810FA016-6510-4E91-81B8-6CF1AD81C09E}"/>
    <hyperlink ref="H20" r:id="rId13" xr:uid="{21ACD1F5-6A26-4451-B6CE-CF79D002EC7B}"/>
    <hyperlink ref="H21" r:id="rId14" xr:uid="{811BC80F-D2B2-407A-B219-87EAAF1E0405}"/>
    <hyperlink ref="H19" r:id="rId15" xr:uid="{206B0A78-D76D-4579-8EFD-ECB660A231D2}"/>
    <hyperlink ref="H22" r:id="rId16" xr:uid="{B287B1F6-B3F7-4A02-B818-EA44B2555C73}"/>
    <hyperlink ref="H23" r:id="rId17" xr:uid="{84BF6643-4A89-400B-8649-DCF187624F33}"/>
    <hyperlink ref="H24" r:id="rId18" xr:uid="{22BE554A-FE39-460F-B7B7-277901188E8C}"/>
    <hyperlink ref="H25" r:id="rId19" xr:uid="{475E4B32-BF5F-4278-A7E9-CA6691A8BB9C}"/>
    <hyperlink ref="H28" r:id="rId20" xr:uid="{C69222D6-84EA-4E02-8CD8-5D571245B281}"/>
    <hyperlink ref="H27" r:id="rId21" xr:uid="{3AE71E6D-B56D-49D3-A2E8-D640EA617C8C}"/>
    <hyperlink ref="H29" r:id="rId22" xr:uid="{8D4A068C-9CF4-4344-87EE-A428D38DAF2B}"/>
    <hyperlink ref="H26" r:id="rId23" xr:uid="{335508B5-86A4-437E-BC23-845683DC9C57}"/>
    <hyperlink ref="H30" r:id="rId24" xr:uid="{11D61B86-FA4D-4B69-8DF6-3A3E59BFE26D}"/>
    <hyperlink ref="H31" r:id="rId25" xr:uid="{CF6F7CEC-1CC7-45C0-B4C3-B09258D59A08}"/>
    <hyperlink ref="H32" r:id="rId26" xr:uid="{23274DE1-AAE5-4DA9-A092-313E75ECAAE1}"/>
    <hyperlink ref="H33" r:id="rId27" xr:uid="{313D8CFA-B495-4206-82C1-1281B875DE47}"/>
    <hyperlink ref="H37" r:id="rId28" xr:uid="{954648B4-36F6-49E5-9071-3EE32C04D41D}"/>
    <hyperlink ref="H38" r:id="rId29" xr:uid="{5C196EE1-74A1-4515-AFDE-919EDC0F1875}"/>
    <hyperlink ref="H36" r:id="rId30" xr:uid="{B4AB5B0D-3B95-4D3B-8A95-ED572AAEEBF5}"/>
    <hyperlink ref="H39" r:id="rId31" xr:uid="{EF549A37-E141-40ED-8F17-7D32253A500B}"/>
    <hyperlink ref="H40" r:id="rId32" xr:uid="{1DAF024F-47F2-4D45-B797-6C860DDAE3BA}"/>
    <hyperlink ref="H42" r:id="rId33" xr:uid="{9918D792-D201-4E0F-A840-B521BD61EE77}"/>
    <hyperlink ref="H41" r:id="rId34" xr:uid="{B508124E-A13A-4849-8C15-1B4ABDF5CF59}"/>
    <hyperlink ref="H43" r:id="rId35" xr:uid="{EBA6DA1F-60BA-44E5-BA43-3ECF05AD7516}"/>
    <hyperlink ref="H44" r:id="rId36" xr:uid="{C8CD988E-51B0-4D56-BD9B-BD7D5A1C7B8B}"/>
    <hyperlink ref="H45" r:id="rId37" xr:uid="{6AB66341-C9F1-447D-A387-8A0960F7715E}"/>
    <hyperlink ref="H47" r:id="rId38" location="tab_cont3" xr:uid="{7D39B862-38FD-4AF8-A9CE-0359E68344EC}"/>
    <hyperlink ref="H48" r:id="rId39" xr:uid="{CCACACB3-61E6-4558-A987-55DA35C1914E}"/>
    <hyperlink ref="H49" r:id="rId40" xr:uid="{ED3320EE-315B-48F5-BB62-E48F1E0026E4}"/>
    <hyperlink ref="H50" r:id="rId41" xr:uid="{0FF19372-75F3-4E37-A4D5-05954EE11E9C}"/>
    <hyperlink ref="H51" r:id="rId42" xr:uid="{274E4981-F887-41B0-855B-8DA7616D904F}"/>
    <hyperlink ref="H52" r:id="rId43" xr:uid="{BCFDD387-7082-4B52-BDAF-7868D0EA7CD0}"/>
    <hyperlink ref="H54" r:id="rId44" xr:uid="{B830B9B9-C7A8-4097-B49A-257A89CE7561}"/>
    <hyperlink ref="H34" r:id="rId45" xr:uid="{600DD495-DF39-4551-9F8B-8F9489DE9710}"/>
    <hyperlink ref="H60" r:id="rId46" xr:uid="{E80782CA-54BC-4F0A-AD59-036A192B4E1A}"/>
    <hyperlink ref="H61" r:id="rId47" xr:uid="{93E83681-BAC0-414B-8531-B3CD8AF79E9E}"/>
    <hyperlink ref="H5" r:id="rId48" xr:uid="{C81CF90C-95CD-42A9-ABD9-A4A0D9135234}"/>
    <hyperlink ref="H62" r:id="rId49" xr:uid="{D48A38FF-445C-4707-B754-0F7F1474D501}"/>
    <hyperlink ref="H6" r:id="rId50" xr:uid="{BA99A5FF-7892-431C-8DCB-559D1D6A3F0F}"/>
  </hyperlinks>
  <pageMargins left="0.25" right="0.25" top="0.75" bottom="0.75" header="0.3" footer="0.3"/>
  <pageSetup paperSize="9" scale="54" fitToHeight="0" orientation="landscape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Home</cp:lastModifiedBy>
  <cp:lastPrinted>2020-06-19T09:17:22Z</cp:lastPrinted>
  <dcterms:created xsi:type="dcterms:W3CDTF">2016-09-21T11:18:44Z</dcterms:created>
  <dcterms:modified xsi:type="dcterms:W3CDTF">2021-06-06T14:32:02Z</dcterms:modified>
</cp:coreProperties>
</file>