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0" i="1"/>
  <c r="F38" i="1"/>
  <c r="F30" i="1"/>
  <c r="H70" i="1"/>
  <c r="G70" i="1" s="1"/>
  <c r="H69" i="1"/>
  <c r="F69" i="1" s="1"/>
  <c r="H68" i="1"/>
  <c r="G68" i="1" s="1"/>
  <c r="H67" i="1"/>
  <c r="F67" i="1" s="1"/>
  <c r="H66" i="1"/>
  <c r="G66" i="1" s="1"/>
  <c r="H65" i="1"/>
  <c r="F65" i="1" s="1"/>
  <c r="H64" i="1"/>
  <c r="F64" i="1" s="1"/>
  <c r="H63" i="1"/>
  <c r="F63" i="1" s="1"/>
  <c r="H62" i="1"/>
  <c r="G62" i="1" s="1"/>
  <c r="H61" i="1"/>
  <c r="F61" i="1" s="1"/>
  <c r="H60" i="1"/>
  <c r="F60" i="1" s="1"/>
  <c r="H59" i="1"/>
  <c r="F59" i="1" s="1"/>
  <c r="H58" i="1"/>
  <c r="G58" i="1" s="1"/>
  <c r="H57" i="1"/>
  <c r="F57" i="1" s="1"/>
  <c r="H56" i="1"/>
  <c r="G56" i="1" s="1"/>
  <c r="H55" i="1"/>
  <c r="F55" i="1" s="1"/>
  <c r="H54" i="1"/>
  <c r="G54" i="1" s="1"/>
  <c r="H53" i="1"/>
  <c r="F53" i="1" s="1"/>
  <c r="H52" i="1"/>
  <c r="F52" i="1" s="1"/>
  <c r="H51" i="1"/>
  <c r="F51" i="1" s="1"/>
  <c r="H50" i="1"/>
  <c r="G50" i="1" s="1"/>
  <c r="H49" i="1"/>
  <c r="F49" i="1" s="1"/>
  <c r="H48" i="1"/>
  <c r="F48" i="1" s="1"/>
  <c r="H47" i="1"/>
  <c r="F47" i="1" s="1"/>
  <c r="H46" i="1"/>
  <c r="G46" i="1" s="1"/>
  <c r="H45" i="1"/>
  <c r="F45" i="1" s="1"/>
  <c r="H44" i="1"/>
  <c r="F44" i="1" s="1"/>
  <c r="H43" i="1"/>
  <c r="F43" i="1" s="1"/>
  <c r="H42" i="1"/>
  <c r="G42" i="1" s="1"/>
  <c r="H41" i="1"/>
  <c r="F41" i="1" s="1"/>
  <c r="H40" i="1"/>
  <c r="G40" i="1" s="1"/>
  <c r="H39" i="1"/>
  <c r="F39" i="1" s="1"/>
  <c r="H38" i="1"/>
  <c r="H37" i="1"/>
  <c r="F37" i="1" s="1"/>
  <c r="H36" i="1"/>
  <c r="G36" i="1" s="1"/>
  <c r="H35" i="1"/>
  <c r="F35" i="1" s="1"/>
  <c r="H34" i="1"/>
  <c r="G34" i="1" s="1"/>
  <c r="H33" i="1"/>
  <c r="F33" i="1" s="1"/>
  <c r="H32" i="1"/>
  <c r="G32" i="1" s="1"/>
  <c r="H31" i="1"/>
  <c r="F31" i="1" s="1"/>
  <c r="H30" i="1"/>
  <c r="H29" i="1"/>
  <c r="F29" i="1" s="1"/>
  <c r="H28" i="1"/>
  <c r="G28" i="1" s="1"/>
  <c r="H27" i="1"/>
  <c r="F27" i="1" s="1"/>
  <c r="H26" i="1"/>
  <c r="G26" i="1" s="1"/>
  <c r="H25" i="1"/>
  <c r="F25" i="1" s="1"/>
  <c r="H24" i="1"/>
  <c r="G24" i="1" s="1"/>
  <c r="H23" i="1"/>
  <c r="F23" i="1" s="1"/>
  <c r="H22" i="1"/>
  <c r="G22" i="1" s="1"/>
  <c r="H21" i="1"/>
  <c r="F21" i="1" s="1"/>
  <c r="H20" i="1"/>
  <c r="G20" i="1" s="1"/>
  <c r="H19" i="1"/>
  <c r="F19" i="1" s="1"/>
  <c r="H18" i="1"/>
  <c r="G18" i="1" s="1"/>
  <c r="H17" i="1"/>
  <c r="F17" i="1" s="1"/>
  <c r="H16" i="1"/>
  <c r="G16" i="1" s="1"/>
  <c r="H15" i="1"/>
  <c r="F15" i="1" s="1"/>
  <c r="H14" i="1"/>
  <c r="F14" i="1" s="1"/>
  <c r="H13" i="1"/>
  <c r="F13" i="1" s="1"/>
  <c r="H12" i="1"/>
  <c r="G12" i="1" s="1"/>
  <c r="H11" i="1"/>
  <c r="F11" i="1" s="1"/>
  <c r="H10" i="1"/>
  <c r="G10" i="1" s="1"/>
  <c r="H9" i="1"/>
  <c r="F9" i="1" s="1"/>
  <c r="H8" i="1"/>
  <c r="G8" i="1" s="1"/>
  <c r="H7" i="1"/>
  <c r="F7" i="1" s="1"/>
  <c r="H6" i="1"/>
  <c r="G6" i="1" s="1"/>
  <c r="F68" i="1" l="1"/>
  <c r="G52" i="1"/>
  <c r="G53" i="1"/>
  <c r="G44" i="1"/>
  <c r="G60" i="1"/>
  <c r="G45" i="1"/>
  <c r="G61" i="1"/>
  <c r="F22" i="1"/>
  <c r="F26" i="1"/>
  <c r="F10" i="1"/>
  <c r="G14" i="1"/>
  <c r="F6" i="1"/>
  <c r="G11" i="1"/>
  <c r="G19" i="1"/>
  <c r="G27" i="1"/>
  <c r="G35" i="1"/>
  <c r="F40" i="1"/>
  <c r="F56" i="1"/>
  <c r="G7" i="1"/>
  <c r="G15" i="1"/>
  <c r="G23" i="1"/>
  <c r="G31" i="1"/>
  <c r="G48" i="1"/>
  <c r="G64" i="1"/>
  <c r="F18" i="1"/>
  <c r="F34" i="1"/>
  <c r="G41" i="1"/>
  <c r="G49" i="1"/>
  <c r="G57" i="1"/>
  <c r="G65" i="1"/>
  <c r="F8" i="1"/>
  <c r="F12" i="1"/>
  <c r="F16" i="1"/>
  <c r="F20" i="1"/>
  <c r="F24" i="1"/>
  <c r="F28" i="1"/>
  <c r="F32" i="1"/>
  <c r="F36" i="1"/>
  <c r="F42" i="1"/>
  <c r="F46" i="1"/>
  <c r="F50" i="1"/>
  <c r="F54" i="1"/>
  <c r="F58" i="1"/>
  <c r="F62" i="1"/>
  <c r="F66" i="1"/>
  <c r="F70" i="1"/>
  <c r="G9" i="1"/>
  <c r="G13" i="1"/>
  <c r="G17" i="1"/>
  <c r="G21" i="1"/>
  <c r="G25" i="1"/>
  <c r="G29" i="1"/>
  <c r="G33" i="1"/>
  <c r="G37" i="1"/>
  <c r="G39" i="1"/>
  <c r="G43" i="1"/>
  <c r="G47" i="1"/>
  <c r="G51" i="1"/>
  <c r="G55" i="1"/>
  <c r="G59" i="1"/>
  <c r="G63" i="1"/>
  <c r="G67" i="1"/>
  <c r="G69" i="1"/>
  <c r="G73" i="1" l="1"/>
  <c r="F73" i="1"/>
  <c r="H73" i="1" l="1"/>
</calcChain>
</file>

<file path=xl/sharedStrings.xml><?xml version="1.0" encoding="utf-8"?>
<sst xmlns="http://schemas.openxmlformats.org/spreadsheetml/2006/main" count="134" uniqueCount="58">
  <si>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</si>
  <si>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</si>
  <si>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</si>
  <si>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</si>
  <si>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</si>
  <si>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</si>
  <si>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</si>
  <si>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</si>
  <si>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</si>
  <si>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</si>
  <si>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Розрахунок бюджету проєкту</t>
  </si>
  <si>
    <t>Ремонт ліфтів в житловому будинку 110 по шосе Донецькому</t>
  </si>
  <si>
    <t xml:space="preserve"> Заміна канато-тягового шківа</t>
  </si>
  <si>
    <t>шт</t>
  </si>
  <si>
    <t xml:space="preserve"> Манжета 45х65</t>
  </si>
  <si>
    <t xml:space="preserve"> Манжета 90х120</t>
  </si>
  <si>
    <t xml:space="preserve"> КТШ 770х3</t>
  </si>
  <si>
    <t xml:space="preserve"> Заміна декоративного покриття підлоги купе кабіни</t>
  </si>
  <si>
    <t>м2</t>
  </si>
  <si>
    <t xml:space="preserve"> Покриття для підлоги кабіни ліфта (1,2 кв.м)</t>
  </si>
  <si>
    <t xml:space="preserve"> Плінтус кабіни (к-кт)</t>
  </si>
  <si>
    <t>к-кт</t>
  </si>
  <si>
    <t xml:space="preserve"> Заміна світильника купе кабіни</t>
  </si>
  <si>
    <t xml:space="preserve"> Плафон</t>
  </si>
  <si>
    <t xml:space="preserve"> Ледлампа</t>
  </si>
  <si>
    <t xml:space="preserve"> Краска біла</t>
  </si>
  <si>
    <t>балон</t>
  </si>
  <si>
    <t xml:space="preserve"> Заміна купе кабіни в ліфтах вантажопідйомністю до 400 кг</t>
  </si>
  <si>
    <t>кабіна</t>
  </si>
  <si>
    <t xml:space="preserve"> Купе кабіни ліфта</t>
  </si>
  <si>
    <t xml:space="preserve"> Кабіна ліфта. Заміна вкладиша</t>
  </si>
  <si>
    <t xml:space="preserve"> Вкладиш кабіни ліфта</t>
  </si>
  <si>
    <t xml:space="preserve"> Півкільце вкладиша кабіни ліфта та противаги</t>
  </si>
  <si>
    <t xml:space="preserve"> Заміна обмежувача швидкості однотипною конструкцією</t>
  </si>
  <si>
    <t xml:space="preserve"> Обмежувач швидкості ОС 0,71 м/с</t>
  </si>
  <si>
    <t xml:space="preserve"> Заміна тягових канатів. Підвіска балансирна, пружинна. Канат діаметром до 10,5 мм</t>
  </si>
  <si>
    <t>10 м</t>
  </si>
  <si>
    <t xml:space="preserve"> Канат СВ 10,5 3077-80</t>
  </si>
  <si>
    <t>м</t>
  </si>
  <si>
    <t xml:space="preserve"> Заміна каната обмежувача швидкості</t>
  </si>
  <si>
    <t xml:space="preserve"> Канат СВ 7,8 3077-80</t>
  </si>
  <si>
    <t xml:space="preserve"> Противага. Заміна пружини</t>
  </si>
  <si>
    <t xml:space="preserve"> Пружина підвіски противаги</t>
  </si>
  <si>
    <t xml:space="preserve"> Противага. Заміна вкладиша</t>
  </si>
  <si>
    <t xml:space="preserve"> Вкладиш противаги</t>
  </si>
  <si>
    <t xml:space="preserve"> Заміна поста керування ліфтом в купе кабіни</t>
  </si>
  <si>
    <t>пост</t>
  </si>
  <si>
    <t xml:space="preserve"> Пост наказу ПП1</t>
  </si>
  <si>
    <t>Загальновиробничi витрати</t>
  </si>
  <si>
    <t>Прибуток</t>
  </si>
  <si>
    <t>Кошти на покриття адмiнiстративних витрат будiвельно-монтажних органiзацiй</t>
  </si>
  <si>
    <t xml:space="preserve"> Заміна півмуфти</t>
  </si>
  <si>
    <t xml:space="preserve"> Напівмуфта гальмівна</t>
  </si>
  <si>
    <t xml:space="preserve"> Ремонт електродвигуна з заміною півмуфти</t>
  </si>
  <si>
    <t xml:space="preserve"> Напівмуфта моторна</t>
  </si>
  <si>
    <t xml:space="preserve"> Заміна обрамлення купе кабіни</t>
  </si>
  <si>
    <t>комплект</t>
  </si>
  <si>
    <t xml:space="preserve"> Обрамлення ДК, ДШ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</si>
</sst>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4"/>
      <color theme="1"/>
      <name val="Times New Roman"/>
      <family val="1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0" borderId="1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Normal="100" workbookViewId="0">
      <selection activeCell="C65" sqref="C65"/>
    </sheetView>
  </sheetViews>
  <sheetFormatPr defaultRowHeight="15" x14ac:dyDescent="0.2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26"/>
      <c r="B1" s="26"/>
      <c r="C1" s="26"/>
      <c r="D1" s="26"/>
      <c r="E1" s="26"/>
      <c r="F1" s="26"/>
      <c r="G1" s="26"/>
      <c r="H1" s="26"/>
    </row>
    <row r="2" spans="1:8" ht="22.5" x14ac:dyDescent="0.3">
      <c r="A2" s="27" t="s">
        <v>10</v>
      </c>
      <c r="B2" s="27"/>
      <c r="C2" s="27"/>
      <c r="D2" s="27"/>
      <c r="E2" s="27"/>
      <c r="F2" s="27"/>
      <c r="G2" s="27"/>
      <c r="H2" s="27"/>
    </row>
    <row r="3" spans="1:8" ht="22.5" x14ac:dyDescent="0.3">
      <c r="A3" s="26" t="s">
        <v>11</v>
      </c>
      <c r="B3" s="26"/>
      <c r="C3" s="26"/>
      <c r="D3" s="26"/>
      <c r="E3" s="26"/>
      <c r="F3" s="26"/>
      <c r="G3" s="26"/>
      <c r="H3" s="26"/>
    </row>
    <row r="4" spans="1:8" ht="23.25" customHeight="1" x14ac:dyDescent="0.3">
      <c r="A4" s="29" t="s">
        <v>0</v>
      </c>
      <c r="B4" s="25" t="s">
        <v>4</v>
      </c>
      <c r="C4" s="25" t="s">
        <v>3</v>
      </c>
      <c r="D4" s="25" t="s">
        <v>9</v>
      </c>
      <c r="E4" s="25" t="s">
        <v>2</v>
      </c>
      <c r="F4" s="28" t="s">
        <v>8</v>
      </c>
      <c r="G4" s="28"/>
      <c r="H4" s="28"/>
    </row>
    <row r="5" spans="1:8" s="2" customFormat="1" ht="68.25" thickBot="1" x14ac:dyDescent="0.25">
      <c r="A5" s="29"/>
      <c r="B5" s="25"/>
      <c r="C5" s="25"/>
      <c r="D5" s="25"/>
      <c r="E5" s="33"/>
      <c r="F5" s="5" t="s">
        <v>6</v>
      </c>
      <c r="G5" s="5" t="s">
        <v>7</v>
      </c>
      <c r="H5" s="5" t="s">
        <v>5</v>
      </c>
    </row>
    <row r="6" spans="1:8" s="2" customFormat="1" ht="24" thickBot="1" x14ac:dyDescent="0.25">
      <c r="A6" s="11">
        <v>3</v>
      </c>
      <c r="B6" s="15" t="s">
        <v>12</v>
      </c>
      <c r="C6" s="16">
        <v>1</v>
      </c>
      <c r="D6" s="30" t="s">
        <v>13</v>
      </c>
      <c r="E6" s="38">
        <v>296.89999999999998</v>
      </c>
      <c r="F6" s="19">
        <f t="shared" ref="F6:F66" si="0">H6*0.7</f>
        <v>207.82999999999998</v>
      </c>
      <c r="G6" s="20">
        <f t="shared" ref="G6:G66" si="1">H6*0.3</f>
        <v>89.07</v>
      </c>
      <c r="H6" s="21">
        <f t="shared" ref="H6:H66" si="2">E6*C6</f>
        <v>296.89999999999998</v>
      </c>
    </row>
    <row r="7" spans="1:8" s="2" customFormat="1" ht="24" thickBot="1" x14ac:dyDescent="0.25">
      <c r="A7" s="11">
        <v>4</v>
      </c>
      <c r="B7" s="13" t="s">
        <v>14</v>
      </c>
      <c r="C7" s="14">
        <v>2</v>
      </c>
      <c r="D7" s="31" t="s">
        <v>13</v>
      </c>
      <c r="E7" s="35">
        <v>82.8</v>
      </c>
      <c r="F7" s="19">
        <f t="shared" si="0"/>
        <v>115.91999999999999</v>
      </c>
      <c r="G7" s="20">
        <f t="shared" si="1"/>
        <v>49.68</v>
      </c>
      <c r="H7" s="21">
        <f t="shared" si="2"/>
        <v>165.6</v>
      </c>
    </row>
    <row r="8" spans="1:8" s="2" customFormat="1" ht="24" thickBot="1" x14ac:dyDescent="0.25">
      <c r="A8" s="11">
        <v>5</v>
      </c>
      <c r="B8" s="13" t="s">
        <v>15</v>
      </c>
      <c r="C8" s="14">
        <v>1</v>
      </c>
      <c r="D8" s="31" t="s">
        <v>13</v>
      </c>
      <c r="E8" s="35">
        <v>131.1</v>
      </c>
      <c r="F8" s="19">
        <f t="shared" si="0"/>
        <v>91.77</v>
      </c>
      <c r="G8" s="20">
        <f t="shared" si="1"/>
        <v>39.33</v>
      </c>
      <c r="H8" s="21">
        <f t="shared" si="2"/>
        <v>131.1</v>
      </c>
    </row>
    <row r="9" spans="1:8" s="2" customFormat="1" ht="24" thickBot="1" x14ac:dyDescent="0.25">
      <c r="A9" s="11">
        <v>6</v>
      </c>
      <c r="B9" s="13" t="s">
        <v>16</v>
      </c>
      <c r="C9" s="14">
        <v>1</v>
      </c>
      <c r="D9" s="31" t="s">
        <v>13</v>
      </c>
      <c r="E9" s="35">
        <v>21528</v>
      </c>
      <c r="F9" s="19">
        <f t="shared" si="0"/>
        <v>15069.599999999999</v>
      </c>
      <c r="G9" s="20">
        <f t="shared" si="1"/>
        <v>6458.4</v>
      </c>
      <c r="H9" s="21">
        <f t="shared" si="2"/>
        <v>21528</v>
      </c>
    </row>
    <row r="10" spans="1:8" s="2" customFormat="1" ht="26.25" thickBot="1" x14ac:dyDescent="0.25">
      <c r="A10" s="11">
        <v>7</v>
      </c>
      <c r="B10" s="15" t="s">
        <v>17</v>
      </c>
      <c r="C10" s="16">
        <v>1.2</v>
      </c>
      <c r="D10" s="30" t="s">
        <v>18</v>
      </c>
      <c r="E10" s="39">
        <v>107.03</v>
      </c>
      <c r="F10" s="19">
        <f t="shared" si="0"/>
        <v>89.905199999999994</v>
      </c>
      <c r="G10" s="20">
        <f t="shared" si="1"/>
        <v>38.530799999999999</v>
      </c>
      <c r="H10" s="21">
        <f t="shared" si="2"/>
        <v>128.43600000000001</v>
      </c>
    </row>
    <row r="11" spans="1:8" s="2" customFormat="1" ht="24" thickBot="1" x14ac:dyDescent="0.25">
      <c r="A11" s="11">
        <v>8</v>
      </c>
      <c r="B11" s="13" t="s">
        <v>19</v>
      </c>
      <c r="C11" s="14">
        <v>1</v>
      </c>
      <c r="D11" s="31" t="s">
        <v>13</v>
      </c>
      <c r="E11" s="35">
        <v>414</v>
      </c>
      <c r="F11" s="19">
        <f t="shared" si="0"/>
        <v>289.79999999999995</v>
      </c>
      <c r="G11" s="20">
        <f t="shared" si="1"/>
        <v>124.19999999999999</v>
      </c>
      <c r="H11" s="21">
        <f t="shared" si="2"/>
        <v>414</v>
      </c>
    </row>
    <row r="12" spans="1:8" s="2" customFormat="1" ht="24" thickBot="1" x14ac:dyDescent="0.25">
      <c r="A12" s="11">
        <v>9</v>
      </c>
      <c r="B12" s="13" t="s">
        <v>20</v>
      </c>
      <c r="C12" s="14">
        <v>1</v>
      </c>
      <c r="D12" s="31" t="s">
        <v>21</v>
      </c>
      <c r="E12" s="35">
        <v>830.76</v>
      </c>
      <c r="F12" s="19">
        <f t="shared" si="0"/>
        <v>581.53199999999993</v>
      </c>
      <c r="G12" s="20">
        <f t="shared" si="1"/>
        <v>249.22799999999998</v>
      </c>
      <c r="H12" s="21">
        <f t="shared" si="2"/>
        <v>830.76</v>
      </c>
    </row>
    <row r="13" spans="1:8" s="2" customFormat="1" ht="24" thickBot="1" x14ac:dyDescent="0.25">
      <c r="A13" s="11">
        <v>10</v>
      </c>
      <c r="B13" s="15" t="s">
        <v>22</v>
      </c>
      <c r="C13" s="16">
        <v>1</v>
      </c>
      <c r="D13" s="30" t="s">
        <v>13</v>
      </c>
      <c r="E13" s="39">
        <v>48.38</v>
      </c>
      <c r="F13" s="19">
        <f t="shared" si="0"/>
        <v>33.866</v>
      </c>
      <c r="G13" s="20">
        <f t="shared" si="1"/>
        <v>14.513999999999999</v>
      </c>
      <c r="H13" s="21">
        <f t="shared" si="2"/>
        <v>48.38</v>
      </c>
    </row>
    <row r="14" spans="1:8" s="2" customFormat="1" ht="24" thickBot="1" x14ac:dyDescent="0.25">
      <c r="A14" s="11">
        <v>11</v>
      </c>
      <c r="B14" s="13" t="s">
        <v>23</v>
      </c>
      <c r="C14" s="14">
        <v>1</v>
      </c>
      <c r="D14" s="31" t="s">
        <v>13</v>
      </c>
      <c r="E14" s="35">
        <v>828</v>
      </c>
      <c r="F14" s="19">
        <f t="shared" si="0"/>
        <v>579.59999999999991</v>
      </c>
      <c r="G14" s="20">
        <f t="shared" si="1"/>
        <v>248.39999999999998</v>
      </c>
      <c r="H14" s="21">
        <f t="shared" si="2"/>
        <v>828</v>
      </c>
    </row>
    <row r="15" spans="1:8" s="2" customFormat="1" ht="24" thickBot="1" x14ac:dyDescent="0.25">
      <c r="A15" s="11">
        <v>12</v>
      </c>
      <c r="B15" s="13" t="s">
        <v>24</v>
      </c>
      <c r="C15" s="14">
        <v>2</v>
      </c>
      <c r="D15" s="31" t="s">
        <v>13</v>
      </c>
      <c r="E15" s="35">
        <v>40</v>
      </c>
      <c r="F15" s="19">
        <f t="shared" si="0"/>
        <v>56</v>
      </c>
      <c r="G15" s="20">
        <f t="shared" si="1"/>
        <v>24</v>
      </c>
      <c r="H15" s="21">
        <f t="shared" si="2"/>
        <v>80</v>
      </c>
    </row>
    <row r="16" spans="1:8" s="2" customFormat="1" ht="24" thickBot="1" x14ac:dyDescent="0.25">
      <c r="A16" s="11">
        <v>13</v>
      </c>
      <c r="B16" s="13" t="s">
        <v>25</v>
      </c>
      <c r="C16" s="14">
        <v>1</v>
      </c>
      <c r="D16" s="31" t="s">
        <v>26</v>
      </c>
      <c r="E16" s="35">
        <v>90</v>
      </c>
      <c r="F16" s="19">
        <f t="shared" si="0"/>
        <v>62.999999999999993</v>
      </c>
      <c r="G16" s="20">
        <f t="shared" si="1"/>
        <v>27</v>
      </c>
      <c r="H16" s="21">
        <f t="shared" si="2"/>
        <v>90</v>
      </c>
    </row>
    <row r="17" spans="1:8" s="2" customFormat="1" ht="26.25" thickBot="1" x14ac:dyDescent="0.25">
      <c r="A17" s="11">
        <v>14</v>
      </c>
      <c r="B17" s="13" t="s">
        <v>27</v>
      </c>
      <c r="C17" s="14">
        <v>1</v>
      </c>
      <c r="D17" s="31" t="s">
        <v>28</v>
      </c>
      <c r="E17" s="35">
        <v>3689.59</v>
      </c>
      <c r="F17" s="19">
        <f t="shared" si="0"/>
        <v>2582.7129999999997</v>
      </c>
      <c r="G17" s="20">
        <f t="shared" si="1"/>
        <v>1106.877</v>
      </c>
      <c r="H17" s="21">
        <f t="shared" si="2"/>
        <v>3689.59</v>
      </c>
    </row>
    <row r="18" spans="1:8" s="12" customFormat="1" ht="24" thickBot="1" x14ac:dyDescent="0.3">
      <c r="A18" s="11">
        <v>15</v>
      </c>
      <c r="B18" s="13" t="s">
        <v>29</v>
      </c>
      <c r="C18" s="14">
        <v>1</v>
      </c>
      <c r="D18" s="31" t="s">
        <v>13</v>
      </c>
      <c r="E18" s="35">
        <v>22800</v>
      </c>
      <c r="F18" s="19">
        <f t="shared" si="0"/>
        <v>15959.999999999998</v>
      </c>
      <c r="G18" s="20">
        <f t="shared" si="1"/>
        <v>6840</v>
      </c>
      <c r="H18" s="21">
        <f t="shared" si="2"/>
        <v>22800</v>
      </c>
    </row>
    <row r="19" spans="1:8" s="12" customFormat="1" ht="24" thickBot="1" x14ac:dyDescent="0.3">
      <c r="A19" s="11">
        <v>16</v>
      </c>
      <c r="B19" s="13" t="s">
        <v>30</v>
      </c>
      <c r="C19" s="14">
        <v>4</v>
      </c>
      <c r="D19" s="31" t="s">
        <v>13</v>
      </c>
      <c r="E19" s="35">
        <v>84.3</v>
      </c>
      <c r="F19" s="19">
        <f t="shared" si="0"/>
        <v>236.03999999999996</v>
      </c>
      <c r="G19" s="20">
        <f t="shared" si="1"/>
        <v>101.16</v>
      </c>
      <c r="H19" s="21">
        <f t="shared" si="2"/>
        <v>337.2</v>
      </c>
    </row>
    <row r="20" spans="1:8" s="12" customFormat="1" ht="24" thickBot="1" x14ac:dyDescent="0.3">
      <c r="A20" s="11">
        <v>17</v>
      </c>
      <c r="B20" s="13" t="s">
        <v>31</v>
      </c>
      <c r="C20" s="14">
        <v>4</v>
      </c>
      <c r="D20" s="31" t="s">
        <v>13</v>
      </c>
      <c r="E20" s="35">
        <v>111.12</v>
      </c>
      <c r="F20" s="19">
        <f t="shared" si="0"/>
        <v>311.13599999999997</v>
      </c>
      <c r="G20" s="20">
        <f t="shared" si="1"/>
        <v>133.34399999999999</v>
      </c>
      <c r="H20" s="21">
        <f t="shared" si="2"/>
        <v>444.48</v>
      </c>
    </row>
    <row r="21" spans="1:8" s="12" customFormat="1" ht="24" thickBot="1" x14ac:dyDescent="0.3">
      <c r="A21" s="11">
        <v>18</v>
      </c>
      <c r="B21" s="13" t="s">
        <v>32</v>
      </c>
      <c r="C21" s="14">
        <v>4</v>
      </c>
      <c r="D21" s="31" t="s">
        <v>13</v>
      </c>
      <c r="E21" s="35">
        <v>28.98</v>
      </c>
      <c r="F21" s="19">
        <f t="shared" si="0"/>
        <v>81.143999999999991</v>
      </c>
      <c r="G21" s="20">
        <f t="shared" si="1"/>
        <v>34.775999999999996</v>
      </c>
      <c r="H21" s="21">
        <f t="shared" si="2"/>
        <v>115.92</v>
      </c>
    </row>
    <row r="22" spans="1:8" s="12" customFormat="1" ht="26.25" thickBot="1" x14ac:dyDescent="0.3">
      <c r="A22" s="11">
        <v>19</v>
      </c>
      <c r="B22" s="13" t="s">
        <v>33</v>
      </c>
      <c r="C22" s="14">
        <v>1</v>
      </c>
      <c r="D22" s="31" t="s">
        <v>13</v>
      </c>
      <c r="E22" s="35">
        <v>122.42</v>
      </c>
      <c r="F22" s="19">
        <f t="shared" si="0"/>
        <v>85.694000000000003</v>
      </c>
      <c r="G22" s="20">
        <f t="shared" si="1"/>
        <v>36.725999999999999</v>
      </c>
      <c r="H22" s="21">
        <f t="shared" si="2"/>
        <v>122.42</v>
      </c>
    </row>
    <row r="23" spans="1:8" s="12" customFormat="1" ht="24" thickBot="1" x14ac:dyDescent="0.3">
      <c r="A23" s="11">
        <v>20</v>
      </c>
      <c r="B23" s="13" t="s">
        <v>34</v>
      </c>
      <c r="C23" s="14">
        <v>1</v>
      </c>
      <c r="D23" s="31" t="s">
        <v>13</v>
      </c>
      <c r="E23" s="35">
        <v>6210</v>
      </c>
      <c r="F23" s="19">
        <f t="shared" si="0"/>
        <v>4347</v>
      </c>
      <c r="G23" s="20">
        <f t="shared" si="1"/>
        <v>1863</v>
      </c>
      <c r="H23" s="21">
        <f t="shared" si="2"/>
        <v>6210</v>
      </c>
    </row>
    <row r="24" spans="1:8" s="12" customFormat="1" ht="26.25" thickBot="1" x14ac:dyDescent="0.3">
      <c r="A24" s="11">
        <v>21</v>
      </c>
      <c r="B24" s="13" t="s">
        <v>35</v>
      </c>
      <c r="C24" s="14">
        <v>9.6</v>
      </c>
      <c r="D24" s="31" t="s">
        <v>36</v>
      </c>
      <c r="E24" s="35">
        <v>133.41999999999999</v>
      </c>
      <c r="F24" s="19">
        <f t="shared" si="0"/>
        <v>896.58239999999989</v>
      </c>
      <c r="G24" s="20">
        <f t="shared" si="1"/>
        <v>384.24959999999993</v>
      </c>
      <c r="H24" s="21">
        <f t="shared" si="2"/>
        <v>1280.8319999999999</v>
      </c>
    </row>
    <row r="25" spans="1:8" s="12" customFormat="1" ht="24" thickBot="1" x14ac:dyDescent="0.3">
      <c r="A25" s="11">
        <v>22</v>
      </c>
      <c r="B25" s="13" t="s">
        <v>37</v>
      </c>
      <c r="C25" s="14">
        <v>96</v>
      </c>
      <c r="D25" s="31" t="s">
        <v>38</v>
      </c>
      <c r="E25" s="35">
        <v>92.88</v>
      </c>
      <c r="F25" s="19">
        <f t="shared" si="0"/>
        <v>6241.5359999999991</v>
      </c>
      <c r="G25" s="20">
        <f t="shared" si="1"/>
        <v>2674.944</v>
      </c>
      <c r="H25" s="21">
        <f t="shared" si="2"/>
        <v>8916.48</v>
      </c>
    </row>
    <row r="26" spans="1:8" s="12" customFormat="1" ht="24" thickBot="1" x14ac:dyDescent="0.3">
      <c r="A26" s="11">
        <v>23</v>
      </c>
      <c r="B26" s="13" t="s">
        <v>39</v>
      </c>
      <c r="C26" s="14">
        <v>6.3</v>
      </c>
      <c r="D26" s="31" t="s">
        <v>36</v>
      </c>
      <c r="E26" s="35">
        <v>162.01</v>
      </c>
      <c r="F26" s="19">
        <f t="shared" si="0"/>
        <v>714.46409999999992</v>
      </c>
      <c r="G26" s="20">
        <f t="shared" si="1"/>
        <v>306.19889999999998</v>
      </c>
      <c r="H26" s="21">
        <f t="shared" si="2"/>
        <v>1020.6629999999999</v>
      </c>
    </row>
    <row r="27" spans="1:8" s="12" customFormat="1" ht="24" thickBot="1" x14ac:dyDescent="0.3">
      <c r="A27" s="11">
        <v>24</v>
      </c>
      <c r="B27" s="13" t="s">
        <v>40</v>
      </c>
      <c r="C27" s="14">
        <v>63</v>
      </c>
      <c r="D27" s="31" t="s">
        <v>38</v>
      </c>
      <c r="E27" s="35">
        <v>74.7</v>
      </c>
      <c r="F27" s="19">
        <f t="shared" si="0"/>
        <v>3294.27</v>
      </c>
      <c r="G27" s="20">
        <f t="shared" si="1"/>
        <v>1411.8300000000002</v>
      </c>
      <c r="H27" s="21">
        <f t="shared" si="2"/>
        <v>4706.1000000000004</v>
      </c>
    </row>
    <row r="28" spans="1:8" s="12" customFormat="1" ht="24" thickBot="1" x14ac:dyDescent="0.3">
      <c r="A28" s="11">
        <v>25</v>
      </c>
      <c r="B28" s="13" t="s">
        <v>41</v>
      </c>
      <c r="C28" s="14">
        <v>3</v>
      </c>
      <c r="D28" s="31" t="s">
        <v>13</v>
      </c>
      <c r="E28" s="35">
        <v>217.72</v>
      </c>
      <c r="F28" s="19">
        <f t="shared" si="0"/>
        <v>457.21199999999993</v>
      </c>
      <c r="G28" s="20">
        <f t="shared" si="1"/>
        <v>195.94799999999998</v>
      </c>
      <c r="H28" s="21">
        <f t="shared" si="2"/>
        <v>653.16</v>
      </c>
    </row>
    <row r="29" spans="1:8" s="12" customFormat="1" ht="24" thickBot="1" x14ac:dyDescent="0.3">
      <c r="A29" s="11">
        <v>26</v>
      </c>
      <c r="B29" s="13" t="s">
        <v>42</v>
      </c>
      <c r="C29" s="14">
        <v>3</v>
      </c>
      <c r="D29" s="31" t="s">
        <v>13</v>
      </c>
      <c r="E29" s="35">
        <v>1048.8</v>
      </c>
      <c r="F29" s="19">
        <f t="shared" si="0"/>
        <v>2202.4799999999996</v>
      </c>
      <c r="G29" s="20">
        <f t="shared" si="1"/>
        <v>943.91999999999985</v>
      </c>
      <c r="H29" s="21">
        <f t="shared" si="2"/>
        <v>3146.3999999999996</v>
      </c>
    </row>
    <row r="30" spans="1:8" s="12" customFormat="1" ht="24" thickBot="1" x14ac:dyDescent="0.3">
      <c r="A30" s="11">
        <v>27</v>
      </c>
      <c r="B30" s="15" t="s">
        <v>43</v>
      </c>
      <c r="C30" s="16">
        <v>4</v>
      </c>
      <c r="D30" s="30" t="s">
        <v>13</v>
      </c>
      <c r="E30" s="39">
        <v>52.05</v>
      </c>
      <c r="F30" s="19">
        <f t="shared" si="0"/>
        <v>145.73999999999998</v>
      </c>
      <c r="G30" s="20">
        <f t="shared" si="1"/>
        <v>62.459999999999994</v>
      </c>
      <c r="H30" s="21">
        <f t="shared" si="2"/>
        <v>208.2</v>
      </c>
    </row>
    <row r="31" spans="1:8" s="12" customFormat="1" ht="24" thickBot="1" x14ac:dyDescent="0.3">
      <c r="A31" s="11">
        <v>28</v>
      </c>
      <c r="B31" s="13" t="s">
        <v>44</v>
      </c>
      <c r="C31" s="14">
        <v>4</v>
      </c>
      <c r="D31" s="31" t="s">
        <v>13</v>
      </c>
      <c r="E31" s="35">
        <v>111.12</v>
      </c>
      <c r="F31" s="19">
        <f t="shared" si="0"/>
        <v>311.13599999999997</v>
      </c>
      <c r="G31" s="20">
        <f t="shared" si="1"/>
        <v>133.34399999999999</v>
      </c>
      <c r="H31" s="21">
        <f t="shared" si="2"/>
        <v>444.48</v>
      </c>
    </row>
    <row r="32" spans="1:8" s="12" customFormat="1" ht="24" thickBot="1" x14ac:dyDescent="0.3">
      <c r="A32" s="11">
        <v>29</v>
      </c>
      <c r="B32" s="13" t="s">
        <v>32</v>
      </c>
      <c r="C32" s="14">
        <v>4</v>
      </c>
      <c r="D32" s="31" t="s">
        <v>13</v>
      </c>
      <c r="E32" s="35">
        <v>28.98</v>
      </c>
      <c r="F32" s="19">
        <f t="shared" si="0"/>
        <v>81.143999999999991</v>
      </c>
      <c r="G32" s="20">
        <f t="shared" si="1"/>
        <v>34.775999999999996</v>
      </c>
      <c r="H32" s="21">
        <f t="shared" si="2"/>
        <v>115.92</v>
      </c>
    </row>
    <row r="33" spans="1:8" s="12" customFormat="1" ht="24" thickBot="1" x14ac:dyDescent="0.3">
      <c r="A33" s="11">
        <v>30</v>
      </c>
      <c r="B33" s="15" t="s">
        <v>45</v>
      </c>
      <c r="C33" s="16">
        <v>1</v>
      </c>
      <c r="D33" s="30" t="s">
        <v>46</v>
      </c>
      <c r="E33" s="39">
        <v>328.42</v>
      </c>
      <c r="F33" s="19">
        <f t="shared" si="0"/>
        <v>229.89400000000001</v>
      </c>
      <c r="G33" s="20">
        <f t="shared" si="1"/>
        <v>98.525999999999996</v>
      </c>
      <c r="H33" s="21">
        <f t="shared" si="2"/>
        <v>328.42</v>
      </c>
    </row>
    <row r="34" spans="1:8" s="12" customFormat="1" ht="24" thickBot="1" x14ac:dyDescent="0.3">
      <c r="A34" s="11">
        <v>31</v>
      </c>
      <c r="B34" s="13" t="s">
        <v>47</v>
      </c>
      <c r="C34" s="14">
        <v>1</v>
      </c>
      <c r="D34" s="31" t="s">
        <v>13</v>
      </c>
      <c r="E34" s="35">
        <v>6210</v>
      </c>
      <c r="F34" s="19">
        <f t="shared" si="0"/>
        <v>4347</v>
      </c>
      <c r="G34" s="20">
        <f t="shared" si="1"/>
        <v>1863</v>
      </c>
      <c r="H34" s="21">
        <f t="shared" si="2"/>
        <v>6210</v>
      </c>
    </row>
    <row r="35" spans="1:8" s="12" customFormat="1" ht="24" thickBot="1" x14ac:dyDescent="0.3">
      <c r="A35" s="11">
        <v>32</v>
      </c>
      <c r="B35" s="17" t="s">
        <v>48</v>
      </c>
      <c r="C35" s="14">
        <v>1</v>
      </c>
      <c r="D35" s="32"/>
      <c r="E35" s="37">
        <v>2614.38</v>
      </c>
      <c r="F35" s="19">
        <f t="shared" si="0"/>
        <v>1830.066</v>
      </c>
      <c r="G35" s="20">
        <f t="shared" si="1"/>
        <v>784.31399999999996</v>
      </c>
      <c r="H35" s="21">
        <f t="shared" si="2"/>
        <v>2614.38</v>
      </c>
    </row>
    <row r="36" spans="1:8" s="12" customFormat="1" ht="24" thickBot="1" x14ac:dyDescent="0.3">
      <c r="A36" s="11">
        <v>33</v>
      </c>
      <c r="B36" s="13" t="s">
        <v>49</v>
      </c>
      <c r="C36" s="14">
        <v>1</v>
      </c>
      <c r="D36" s="32"/>
      <c r="E36" s="35">
        <v>938.2</v>
      </c>
      <c r="F36" s="19">
        <f t="shared" si="0"/>
        <v>656.74</v>
      </c>
      <c r="G36" s="20">
        <f t="shared" si="1"/>
        <v>281.45999999999998</v>
      </c>
      <c r="H36" s="21">
        <f t="shared" si="2"/>
        <v>938.2</v>
      </c>
    </row>
    <row r="37" spans="1:8" s="12" customFormat="1" ht="26.25" thickBot="1" x14ac:dyDescent="0.3">
      <c r="A37" s="11">
        <v>34</v>
      </c>
      <c r="B37" s="13" t="s">
        <v>50</v>
      </c>
      <c r="C37" s="14">
        <v>1</v>
      </c>
      <c r="D37" s="32"/>
      <c r="E37" s="35">
        <v>169.7</v>
      </c>
      <c r="F37" s="19">
        <f t="shared" si="0"/>
        <v>118.78999999999998</v>
      </c>
      <c r="G37" s="20">
        <f t="shared" si="1"/>
        <v>50.91</v>
      </c>
      <c r="H37" s="21">
        <f t="shared" si="2"/>
        <v>169.7</v>
      </c>
    </row>
    <row r="38" spans="1:8" s="12" customFormat="1" ht="24" thickBot="1" x14ac:dyDescent="0.3">
      <c r="A38" s="11">
        <v>35</v>
      </c>
      <c r="B38" s="18"/>
      <c r="C38" s="18"/>
      <c r="D38" s="32"/>
      <c r="E38" s="36">
        <v>0</v>
      </c>
      <c r="F38" s="19">
        <f t="shared" si="0"/>
        <v>0</v>
      </c>
      <c r="G38" s="20">
        <f t="shared" si="1"/>
        <v>0</v>
      </c>
      <c r="H38" s="21">
        <f t="shared" si="2"/>
        <v>0</v>
      </c>
    </row>
    <row r="39" spans="1:8" s="12" customFormat="1" ht="24" thickBot="1" x14ac:dyDescent="0.3">
      <c r="A39" s="11">
        <v>38</v>
      </c>
      <c r="B39" s="15" t="s">
        <v>51</v>
      </c>
      <c r="C39" s="16">
        <v>1</v>
      </c>
      <c r="D39" s="30" t="s">
        <v>13</v>
      </c>
      <c r="E39" s="39">
        <v>230.19</v>
      </c>
      <c r="F39" s="19">
        <f t="shared" si="0"/>
        <v>161.13299999999998</v>
      </c>
      <c r="G39" s="20">
        <f t="shared" si="1"/>
        <v>69.057000000000002</v>
      </c>
      <c r="H39" s="21">
        <f t="shared" si="2"/>
        <v>230.19</v>
      </c>
    </row>
    <row r="40" spans="1:8" s="12" customFormat="1" ht="24" thickBot="1" x14ac:dyDescent="0.3">
      <c r="A40" s="11">
        <v>39</v>
      </c>
      <c r="B40" s="13" t="s">
        <v>52</v>
      </c>
      <c r="C40" s="14">
        <v>1</v>
      </c>
      <c r="D40" s="31" t="s">
        <v>13</v>
      </c>
      <c r="E40" s="35">
        <v>7038</v>
      </c>
      <c r="F40" s="19">
        <f t="shared" si="0"/>
        <v>4926.5999999999995</v>
      </c>
      <c r="G40" s="20">
        <f t="shared" si="1"/>
        <v>2111.4</v>
      </c>
      <c r="H40" s="21">
        <f t="shared" si="2"/>
        <v>7038</v>
      </c>
    </row>
    <row r="41" spans="1:8" s="12" customFormat="1" ht="24" thickBot="1" x14ac:dyDescent="0.3">
      <c r="A41" s="11">
        <v>40</v>
      </c>
      <c r="B41" s="13" t="s">
        <v>53</v>
      </c>
      <c r="C41" s="14">
        <v>1</v>
      </c>
      <c r="D41" s="31" t="s">
        <v>13</v>
      </c>
      <c r="E41" s="35">
        <v>204.53</v>
      </c>
      <c r="F41" s="19">
        <f t="shared" si="0"/>
        <v>143.17099999999999</v>
      </c>
      <c r="G41" s="20">
        <f t="shared" si="1"/>
        <v>61.358999999999995</v>
      </c>
      <c r="H41" s="21">
        <f t="shared" si="2"/>
        <v>204.53</v>
      </c>
    </row>
    <row r="42" spans="1:8" s="12" customFormat="1" ht="24" thickBot="1" x14ac:dyDescent="0.3">
      <c r="A42" s="11">
        <v>41</v>
      </c>
      <c r="B42" s="13" t="s">
        <v>54</v>
      </c>
      <c r="C42" s="14">
        <v>1</v>
      </c>
      <c r="D42" s="31" t="s">
        <v>13</v>
      </c>
      <c r="E42" s="35">
        <v>6210</v>
      </c>
      <c r="F42" s="19">
        <f t="shared" si="0"/>
        <v>4347</v>
      </c>
      <c r="G42" s="20">
        <f t="shared" si="1"/>
        <v>1863</v>
      </c>
      <c r="H42" s="21">
        <f t="shared" si="2"/>
        <v>6210</v>
      </c>
    </row>
    <row r="43" spans="1:8" s="12" customFormat="1" ht="26.25" thickBot="1" x14ac:dyDescent="0.3">
      <c r="A43" s="11">
        <v>42</v>
      </c>
      <c r="B43" s="15" t="s">
        <v>17</v>
      </c>
      <c r="C43" s="16">
        <v>1.2</v>
      </c>
      <c r="D43" s="30" t="s">
        <v>18</v>
      </c>
      <c r="E43" s="39">
        <v>107.03</v>
      </c>
      <c r="F43" s="19">
        <f t="shared" si="0"/>
        <v>89.905199999999994</v>
      </c>
      <c r="G43" s="20">
        <f t="shared" si="1"/>
        <v>38.530799999999999</v>
      </c>
      <c r="H43" s="21">
        <f t="shared" si="2"/>
        <v>128.43600000000001</v>
      </c>
    </row>
    <row r="44" spans="1:8" s="12" customFormat="1" ht="24" thickBot="1" x14ac:dyDescent="0.3">
      <c r="A44" s="11">
        <v>43</v>
      </c>
      <c r="B44" s="13" t="s">
        <v>19</v>
      </c>
      <c r="C44" s="14">
        <v>1</v>
      </c>
      <c r="D44" s="31" t="s">
        <v>13</v>
      </c>
      <c r="E44" s="35">
        <v>414</v>
      </c>
      <c r="F44" s="19">
        <f t="shared" si="0"/>
        <v>289.79999999999995</v>
      </c>
      <c r="G44" s="20">
        <f t="shared" si="1"/>
        <v>124.19999999999999</v>
      </c>
      <c r="H44" s="21">
        <f t="shared" si="2"/>
        <v>414</v>
      </c>
    </row>
    <row r="45" spans="1:8" s="12" customFormat="1" ht="24" thickBot="1" x14ac:dyDescent="0.3">
      <c r="A45" s="11">
        <v>44</v>
      </c>
      <c r="B45" s="13" t="s">
        <v>20</v>
      </c>
      <c r="C45" s="14">
        <v>1</v>
      </c>
      <c r="D45" s="31" t="s">
        <v>21</v>
      </c>
      <c r="E45" s="35">
        <v>830.76</v>
      </c>
      <c r="F45" s="19">
        <f t="shared" si="0"/>
        <v>581.53199999999993</v>
      </c>
      <c r="G45" s="20">
        <f t="shared" si="1"/>
        <v>249.22799999999998</v>
      </c>
      <c r="H45" s="21">
        <f t="shared" si="2"/>
        <v>830.76</v>
      </c>
    </row>
    <row r="46" spans="1:8" s="12" customFormat="1" ht="24" thickBot="1" x14ac:dyDescent="0.3">
      <c r="A46" s="11">
        <v>45</v>
      </c>
      <c r="B46" s="15" t="s">
        <v>22</v>
      </c>
      <c r="C46" s="16">
        <v>1</v>
      </c>
      <c r="D46" s="30" t="s">
        <v>13</v>
      </c>
      <c r="E46" s="39">
        <v>48.38</v>
      </c>
      <c r="F46" s="19">
        <f t="shared" si="0"/>
        <v>33.866</v>
      </c>
      <c r="G46" s="20">
        <f t="shared" si="1"/>
        <v>14.513999999999999</v>
      </c>
      <c r="H46" s="21">
        <f t="shared" si="2"/>
        <v>48.38</v>
      </c>
    </row>
    <row r="47" spans="1:8" s="12" customFormat="1" ht="24" thickBot="1" x14ac:dyDescent="0.3">
      <c r="A47" s="11">
        <v>46</v>
      </c>
      <c r="B47" s="13" t="s">
        <v>23</v>
      </c>
      <c r="C47" s="14">
        <v>1</v>
      </c>
      <c r="D47" s="31" t="s">
        <v>13</v>
      </c>
      <c r="E47" s="35">
        <v>828</v>
      </c>
      <c r="F47" s="19">
        <f t="shared" si="0"/>
        <v>579.59999999999991</v>
      </c>
      <c r="G47" s="20">
        <f t="shared" si="1"/>
        <v>248.39999999999998</v>
      </c>
      <c r="H47" s="21">
        <f t="shared" si="2"/>
        <v>828</v>
      </c>
    </row>
    <row r="48" spans="1:8" s="12" customFormat="1" ht="24" thickBot="1" x14ac:dyDescent="0.3">
      <c r="A48" s="11">
        <v>47</v>
      </c>
      <c r="B48" s="13" t="s">
        <v>24</v>
      </c>
      <c r="C48" s="14">
        <v>2</v>
      </c>
      <c r="D48" s="31" t="s">
        <v>13</v>
      </c>
      <c r="E48" s="35">
        <v>40</v>
      </c>
      <c r="F48" s="19">
        <f t="shared" si="0"/>
        <v>56</v>
      </c>
      <c r="G48" s="20">
        <f t="shared" si="1"/>
        <v>24</v>
      </c>
      <c r="H48" s="21">
        <f t="shared" si="2"/>
        <v>80</v>
      </c>
    </row>
    <row r="49" spans="1:8" s="12" customFormat="1" ht="24" thickBot="1" x14ac:dyDescent="0.3">
      <c r="A49" s="11">
        <v>48</v>
      </c>
      <c r="B49" s="13" t="s">
        <v>25</v>
      </c>
      <c r="C49" s="14">
        <v>1</v>
      </c>
      <c r="D49" s="31" t="s">
        <v>26</v>
      </c>
      <c r="E49" s="35">
        <v>90</v>
      </c>
      <c r="F49" s="19">
        <f t="shared" si="0"/>
        <v>62.999999999999993</v>
      </c>
      <c r="G49" s="20">
        <f t="shared" si="1"/>
        <v>27</v>
      </c>
      <c r="H49" s="21">
        <f t="shared" si="2"/>
        <v>90</v>
      </c>
    </row>
    <row r="50" spans="1:8" s="12" customFormat="1" ht="26.25" thickBot="1" x14ac:dyDescent="0.3">
      <c r="A50" s="11">
        <v>49</v>
      </c>
      <c r="B50" s="13" t="s">
        <v>27</v>
      </c>
      <c r="C50" s="14">
        <v>1</v>
      </c>
      <c r="D50" s="31" t="s">
        <v>28</v>
      </c>
      <c r="E50" s="35">
        <v>3689.59</v>
      </c>
      <c r="F50" s="19">
        <f t="shared" si="0"/>
        <v>2582.7129999999997</v>
      </c>
      <c r="G50" s="20">
        <f t="shared" si="1"/>
        <v>1106.877</v>
      </c>
      <c r="H50" s="21">
        <f t="shared" si="2"/>
        <v>3689.59</v>
      </c>
    </row>
    <row r="51" spans="1:8" s="12" customFormat="1" ht="24" thickBot="1" x14ac:dyDescent="0.3">
      <c r="A51" s="11">
        <v>50</v>
      </c>
      <c r="B51" s="13" t="s">
        <v>29</v>
      </c>
      <c r="C51" s="14">
        <v>1</v>
      </c>
      <c r="D51" s="31" t="s">
        <v>13</v>
      </c>
      <c r="E51" s="35">
        <v>22800</v>
      </c>
      <c r="F51" s="19">
        <f t="shared" si="0"/>
        <v>15959.999999999998</v>
      </c>
      <c r="G51" s="20">
        <f t="shared" si="1"/>
        <v>6840</v>
      </c>
      <c r="H51" s="21">
        <f t="shared" si="2"/>
        <v>22800</v>
      </c>
    </row>
    <row r="52" spans="1:8" s="12" customFormat="1" ht="24" thickBot="1" x14ac:dyDescent="0.3">
      <c r="A52" s="11">
        <v>51</v>
      </c>
      <c r="B52" s="13" t="s">
        <v>55</v>
      </c>
      <c r="C52" s="14">
        <v>1</v>
      </c>
      <c r="D52" s="31" t="s">
        <v>56</v>
      </c>
      <c r="E52" s="35">
        <v>280.04000000000002</v>
      </c>
      <c r="F52" s="19">
        <f t="shared" si="0"/>
        <v>196.02799999999999</v>
      </c>
      <c r="G52" s="20">
        <f t="shared" si="1"/>
        <v>84.012</v>
      </c>
      <c r="H52" s="21">
        <f t="shared" si="2"/>
        <v>280.04000000000002</v>
      </c>
    </row>
    <row r="53" spans="1:8" s="12" customFormat="1" ht="24" thickBot="1" x14ac:dyDescent="0.3">
      <c r="A53" s="11">
        <v>52</v>
      </c>
      <c r="B53" s="13" t="s">
        <v>57</v>
      </c>
      <c r="C53" s="14">
        <v>1</v>
      </c>
      <c r="D53" s="31" t="s">
        <v>21</v>
      </c>
      <c r="E53" s="35">
        <v>1423.38</v>
      </c>
      <c r="F53" s="19">
        <f t="shared" si="0"/>
        <v>996.36599999999999</v>
      </c>
      <c r="G53" s="20">
        <f t="shared" si="1"/>
        <v>427.01400000000001</v>
      </c>
      <c r="H53" s="21">
        <f t="shared" si="2"/>
        <v>1423.38</v>
      </c>
    </row>
    <row r="54" spans="1:8" s="12" customFormat="1" ht="24" thickBot="1" x14ac:dyDescent="0.3">
      <c r="A54" s="11">
        <v>53</v>
      </c>
      <c r="B54" s="13" t="s">
        <v>30</v>
      </c>
      <c r="C54" s="14">
        <v>4</v>
      </c>
      <c r="D54" s="31" t="s">
        <v>13</v>
      </c>
      <c r="E54" s="35">
        <v>84.3</v>
      </c>
      <c r="F54" s="19">
        <f t="shared" si="0"/>
        <v>236.03999999999996</v>
      </c>
      <c r="G54" s="20">
        <f t="shared" si="1"/>
        <v>101.16</v>
      </c>
      <c r="H54" s="21">
        <f t="shared" si="2"/>
        <v>337.2</v>
      </c>
    </row>
    <row r="55" spans="1:8" s="12" customFormat="1" ht="24" thickBot="1" x14ac:dyDescent="0.3">
      <c r="A55" s="11">
        <v>54</v>
      </c>
      <c r="B55" s="13" t="s">
        <v>31</v>
      </c>
      <c r="C55" s="14">
        <v>4</v>
      </c>
      <c r="D55" s="31" t="s">
        <v>13</v>
      </c>
      <c r="E55" s="35">
        <v>111.12</v>
      </c>
      <c r="F55" s="19">
        <f t="shared" si="0"/>
        <v>311.13599999999997</v>
      </c>
      <c r="G55" s="20">
        <f t="shared" si="1"/>
        <v>133.34399999999999</v>
      </c>
      <c r="H55" s="21">
        <f t="shared" si="2"/>
        <v>444.48</v>
      </c>
    </row>
    <row r="56" spans="1:8" s="12" customFormat="1" ht="24" thickBot="1" x14ac:dyDescent="0.3">
      <c r="A56" s="11">
        <v>55</v>
      </c>
      <c r="B56" s="13" t="s">
        <v>32</v>
      </c>
      <c r="C56" s="14">
        <v>4</v>
      </c>
      <c r="D56" s="31" t="s">
        <v>13</v>
      </c>
      <c r="E56" s="35">
        <v>28.98</v>
      </c>
      <c r="F56" s="19">
        <f t="shared" si="0"/>
        <v>81.143999999999991</v>
      </c>
      <c r="G56" s="20">
        <f t="shared" si="1"/>
        <v>34.775999999999996</v>
      </c>
      <c r="H56" s="21">
        <f t="shared" si="2"/>
        <v>115.92</v>
      </c>
    </row>
    <row r="57" spans="1:8" s="12" customFormat="1" ht="26.25" thickBot="1" x14ac:dyDescent="0.3">
      <c r="A57" s="11">
        <v>56</v>
      </c>
      <c r="B57" s="13" t="s">
        <v>33</v>
      </c>
      <c r="C57" s="14">
        <v>1</v>
      </c>
      <c r="D57" s="31" t="s">
        <v>13</v>
      </c>
      <c r="E57" s="35">
        <v>122.42</v>
      </c>
      <c r="F57" s="19">
        <f t="shared" si="0"/>
        <v>85.694000000000003</v>
      </c>
      <c r="G57" s="20">
        <f t="shared" si="1"/>
        <v>36.725999999999999</v>
      </c>
      <c r="H57" s="21">
        <f t="shared" si="2"/>
        <v>122.42</v>
      </c>
    </row>
    <row r="58" spans="1:8" s="12" customFormat="1" ht="24" thickBot="1" x14ac:dyDescent="0.3">
      <c r="A58" s="11">
        <v>57</v>
      </c>
      <c r="B58" s="13" t="s">
        <v>34</v>
      </c>
      <c r="C58" s="14">
        <v>1</v>
      </c>
      <c r="D58" s="31" t="s">
        <v>13</v>
      </c>
      <c r="E58" s="35">
        <v>6210</v>
      </c>
      <c r="F58" s="19">
        <f t="shared" si="0"/>
        <v>4347</v>
      </c>
      <c r="G58" s="20">
        <f t="shared" si="1"/>
        <v>1863</v>
      </c>
      <c r="H58" s="21">
        <f t="shared" si="2"/>
        <v>6210</v>
      </c>
    </row>
    <row r="59" spans="1:8" s="12" customFormat="1" ht="26.25" thickBot="1" x14ac:dyDescent="0.3">
      <c r="A59" s="11">
        <v>58</v>
      </c>
      <c r="B59" s="13" t="s">
        <v>35</v>
      </c>
      <c r="C59" s="14">
        <v>9.6</v>
      </c>
      <c r="D59" s="31" t="s">
        <v>36</v>
      </c>
      <c r="E59" s="35">
        <v>133.41999999999999</v>
      </c>
      <c r="F59" s="19">
        <f t="shared" si="0"/>
        <v>896.58239999999989</v>
      </c>
      <c r="G59" s="20">
        <f t="shared" si="1"/>
        <v>384.24959999999993</v>
      </c>
      <c r="H59" s="21">
        <f t="shared" si="2"/>
        <v>1280.8319999999999</v>
      </c>
    </row>
    <row r="60" spans="1:8" s="12" customFormat="1" ht="24" thickBot="1" x14ac:dyDescent="0.3">
      <c r="A60" s="11">
        <v>59</v>
      </c>
      <c r="B60" s="13" t="s">
        <v>37</v>
      </c>
      <c r="C60" s="14">
        <v>96</v>
      </c>
      <c r="D60" s="31" t="s">
        <v>38</v>
      </c>
      <c r="E60" s="35">
        <v>92.88</v>
      </c>
      <c r="F60" s="19">
        <f t="shared" si="0"/>
        <v>6241.5359999999991</v>
      </c>
      <c r="G60" s="20">
        <f t="shared" si="1"/>
        <v>2674.944</v>
      </c>
      <c r="H60" s="21">
        <f t="shared" si="2"/>
        <v>8916.48</v>
      </c>
    </row>
    <row r="61" spans="1:8" s="12" customFormat="1" ht="24" thickBot="1" x14ac:dyDescent="0.3">
      <c r="A61" s="11">
        <v>60</v>
      </c>
      <c r="B61" s="13" t="s">
        <v>41</v>
      </c>
      <c r="C61" s="14">
        <v>3</v>
      </c>
      <c r="D61" s="31" t="s">
        <v>13</v>
      </c>
      <c r="E61" s="35">
        <v>217.72</v>
      </c>
      <c r="F61" s="19">
        <f t="shared" si="0"/>
        <v>457.21199999999993</v>
      </c>
      <c r="G61" s="20">
        <f t="shared" si="1"/>
        <v>195.94799999999998</v>
      </c>
      <c r="H61" s="21">
        <f t="shared" si="2"/>
        <v>653.16</v>
      </c>
    </row>
    <row r="62" spans="1:8" s="12" customFormat="1" ht="24" thickBot="1" x14ac:dyDescent="0.3">
      <c r="A62" s="11">
        <v>61</v>
      </c>
      <c r="B62" s="13" t="s">
        <v>42</v>
      </c>
      <c r="C62" s="14">
        <v>3</v>
      </c>
      <c r="D62" s="31" t="s">
        <v>13</v>
      </c>
      <c r="E62" s="35">
        <v>1048.8</v>
      </c>
      <c r="F62" s="19">
        <f t="shared" si="0"/>
        <v>2202.4799999999996</v>
      </c>
      <c r="G62" s="20">
        <f t="shared" si="1"/>
        <v>943.91999999999985</v>
      </c>
      <c r="H62" s="21">
        <f t="shared" si="2"/>
        <v>3146.3999999999996</v>
      </c>
    </row>
    <row r="63" spans="1:8" s="12" customFormat="1" ht="24" thickBot="1" x14ac:dyDescent="0.3">
      <c r="A63" s="11">
        <v>62</v>
      </c>
      <c r="B63" s="15" t="s">
        <v>43</v>
      </c>
      <c r="C63" s="16">
        <v>4</v>
      </c>
      <c r="D63" s="30" t="s">
        <v>13</v>
      </c>
      <c r="E63" s="39">
        <v>52.05</v>
      </c>
      <c r="F63" s="19">
        <f t="shared" si="0"/>
        <v>145.73999999999998</v>
      </c>
      <c r="G63" s="20">
        <f t="shared" si="1"/>
        <v>62.459999999999994</v>
      </c>
      <c r="H63" s="21">
        <f t="shared" si="2"/>
        <v>208.2</v>
      </c>
    </row>
    <row r="64" spans="1:8" s="12" customFormat="1" ht="24" thickBot="1" x14ac:dyDescent="0.3">
      <c r="A64" s="11">
        <v>63</v>
      </c>
      <c r="B64" s="13" t="s">
        <v>44</v>
      </c>
      <c r="C64" s="14">
        <v>4</v>
      </c>
      <c r="D64" s="31" t="s">
        <v>13</v>
      </c>
      <c r="E64" s="35">
        <v>111.12</v>
      </c>
      <c r="F64" s="19">
        <f t="shared" si="0"/>
        <v>311.13599999999997</v>
      </c>
      <c r="G64" s="20">
        <f t="shared" si="1"/>
        <v>133.34399999999999</v>
      </c>
      <c r="H64" s="21">
        <f t="shared" si="2"/>
        <v>444.48</v>
      </c>
    </row>
    <row r="65" spans="1:8" s="12" customFormat="1" ht="24" thickBot="1" x14ac:dyDescent="0.3">
      <c r="A65" s="11">
        <v>64</v>
      </c>
      <c r="B65" s="13" t="s">
        <v>32</v>
      </c>
      <c r="C65" s="14">
        <v>4</v>
      </c>
      <c r="D65" s="31" t="s">
        <v>13</v>
      </c>
      <c r="E65" s="35">
        <v>28.98</v>
      </c>
      <c r="F65" s="19">
        <f t="shared" si="0"/>
        <v>81.143999999999991</v>
      </c>
      <c r="G65" s="20">
        <f t="shared" si="1"/>
        <v>34.775999999999996</v>
      </c>
      <c r="H65" s="21">
        <f t="shared" si="2"/>
        <v>115.92</v>
      </c>
    </row>
    <row r="66" spans="1:8" s="12" customFormat="1" ht="24" thickBot="1" x14ac:dyDescent="0.3">
      <c r="A66" s="11">
        <v>65</v>
      </c>
      <c r="B66" s="13" t="s">
        <v>47</v>
      </c>
      <c r="C66" s="14">
        <v>1</v>
      </c>
      <c r="D66" s="31" t="s">
        <v>13</v>
      </c>
      <c r="E66" s="35">
        <v>6210</v>
      </c>
      <c r="F66" s="19">
        <f t="shared" si="0"/>
        <v>4347</v>
      </c>
      <c r="G66" s="20">
        <f t="shared" si="1"/>
        <v>1863</v>
      </c>
      <c r="H66" s="21">
        <f t="shared" si="2"/>
        <v>6210</v>
      </c>
    </row>
    <row r="67" spans="1:8" s="12" customFormat="1" ht="24" thickBot="1" x14ac:dyDescent="0.3">
      <c r="A67" s="11">
        <v>66</v>
      </c>
      <c r="B67" s="15" t="s">
        <v>45</v>
      </c>
      <c r="C67" s="16">
        <v>1</v>
      </c>
      <c r="D67" s="30" t="s">
        <v>46</v>
      </c>
      <c r="E67" s="39">
        <v>328.42</v>
      </c>
      <c r="F67" s="19">
        <f t="shared" ref="F67:F70" si="3">H67*0.7</f>
        <v>229.89400000000001</v>
      </c>
      <c r="G67" s="20">
        <f t="shared" ref="G67:G70" si="4">H67*0.3</f>
        <v>98.525999999999996</v>
      </c>
      <c r="H67" s="21">
        <f t="shared" ref="H67:H70" si="5">E67*C67</f>
        <v>328.42</v>
      </c>
    </row>
    <row r="68" spans="1:8" s="12" customFormat="1" ht="24" thickBot="1" x14ac:dyDescent="0.3">
      <c r="A68" s="11">
        <v>67</v>
      </c>
      <c r="B68" s="17" t="s">
        <v>48</v>
      </c>
      <c r="C68" s="14">
        <v>1</v>
      </c>
      <c r="D68" s="32"/>
      <c r="E68" s="37">
        <v>2420.15</v>
      </c>
      <c r="F68" s="19">
        <f t="shared" si="3"/>
        <v>1694.105</v>
      </c>
      <c r="G68" s="20">
        <f t="shared" si="4"/>
        <v>726.04499999999996</v>
      </c>
      <c r="H68" s="21">
        <f t="shared" si="5"/>
        <v>2420.15</v>
      </c>
    </row>
    <row r="69" spans="1:8" s="12" customFormat="1" ht="24" thickBot="1" x14ac:dyDescent="0.3">
      <c r="A69" s="11">
        <v>68</v>
      </c>
      <c r="B69" s="13" t="s">
        <v>49</v>
      </c>
      <c r="C69" s="14">
        <v>1</v>
      </c>
      <c r="D69" s="32"/>
      <c r="E69" s="35">
        <v>868.5</v>
      </c>
      <c r="F69" s="19">
        <f t="shared" si="3"/>
        <v>607.94999999999993</v>
      </c>
      <c r="G69" s="20">
        <f t="shared" si="4"/>
        <v>260.55</v>
      </c>
      <c r="H69" s="21">
        <f t="shared" si="5"/>
        <v>868.5</v>
      </c>
    </row>
    <row r="70" spans="1:8" s="12" customFormat="1" ht="26.25" thickBot="1" x14ac:dyDescent="0.3">
      <c r="A70" s="11">
        <v>69</v>
      </c>
      <c r="B70" s="13" t="s">
        <v>50</v>
      </c>
      <c r="C70" s="14">
        <v>1</v>
      </c>
      <c r="D70" s="32"/>
      <c r="E70" s="40">
        <v>157.1</v>
      </c>
      <c r="F70" s="19">
        <f t="shared" si="3"/>
        <v>109.96999999999998</v>
      </c>
      <c r="G70" s="20">
        <f t="shared" si="4"/>
        <v>47.129999999999995</v>
      </c>
      <c r="H70" s="21">
        <f t="shared" si="5"/>
        <v>157.1</v>
      </c>
    </row>
    <row r="71" spans="1:8" s="12" customFormat="1" ht="23.25" x14ac:dyDescent="0.25">
      <c r="A71" s="11">
        <v>70</v>
      </c>
      <c r="B71" s="6"/>
      <c r="C71" s="7"/>
      <c r="D71" s="7"/>
      <c r="E71" s="34"/>
      <c r="F71" s="8"/>
      <c r="G71" s="9"/>
      <c r="H71" s="9"/>
    </row>
    <row r="72" spans="1:8" s="12" customFormat="1" ht="23.25" x14ac:dyDescent="0.25">
      <c r="A72" s="11">
        <v>71</v>
      </c>
      <c r="B72" s="10"/>
      <c r="C72" s="7"/>
      <c r="D72" s="7"/>
      <c r="E72" s="8"/>
      <c r="F72" s="8"/>
      <c r="G72" s="9"/>
      <c r="H72" s="9"/>
    </row>
    <row r="73" spans="1:8" ht="23.25" x14ac:dyDescent="0.3">
      <c r="A73" s="22" t="s">
        <v>1</v>
      </c>
      <c r="B73" s="23"/>
      <c r="C73" s="23"/>
      <c r="D73" s="23"/>
      <c r="E73" s="24"/>
      <c r="F73" s="8">
        <f>SUM(F6:F72)</f>
        <v>115702.08229999998</v>
      </c>
      <c r="G73" s="8">
        <f>SUM(G6:G72)</f>
        <v>49586.606700000004</v>
      </c>
      <c r="H73" s="8">
        <f>F73+G73</f>
        <v>165288.68899999998</v>
      </c>
    </row>
    <row r="75" spans="1:8" x14ac:dyDescent="0.25">
      <c r="A75" s="3"/>
      <c r="B75" s="3"/>
      <c r="C75" s="3"/>
      <c r="D75" s="3"/>
      <c r="E75" s="3"/>
      <c r="F75" s="3"/>
    </row>
    <row r="76" spans="1:8" x14ac:dyDescent="0.25">
      <c r="A76" s="3"/>
      <c r="B76" s="3"/>
      <c r="C76" s="3"/>
      <c r="D76" s="3"/>
      <c r="E76" s="3"/>
      <c r="F76" s="4"/>
    </row>
  </sheetData>
  <mergeCells count="10">
    <mergeCell ref="A73:E73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2020-08-12T12:51:42Z</dcterms:modified>
</cp:coreProperties>
</file>