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OneDrive\Документы\"/>
    </mc:Choice>
  </mc:AlternateContent>
  <bookViews>
    <workbookView xWindow="0" yWindow="0" windowWidth="28800" windowHeight="11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/>
  <c r="G30" i="1" s="1"/>
  <c r="G27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4" i="1"/>
</calcChain>
</file>

<file path=xl/sharedStrings.xml><?xml version="1.0" encoding="utf-8"?>
<sst xmlns="http://schemas.openxmlformats.org/spreadsheetml/2006/main" count="65" uniqueCount="32">
  <si>
    <t>№ 
п/п</t>
  </si>
  <si>
    <t>Всього:</t>
  </si>
  <si>
    <t>Взагалом:</t>
  </si>
  <si>
    <t>Ціна за одиницю, грн</t>
  </si>
  <si>
    <t>Вартість, грн.</t>
  </si>
  <si>
    <t>Вид матеріалу / послуги</t>
  </si>
  <si>
    <t>5.5. На великі проекти виділяються кошти у сумі 50 % від загального обсягу Бюджету участі.
5.6. Граничний кошторис для реалізації великого проекту дорівнює або перевищує 200 тис. грн., але не більше 1 000 тис. грн. Обов'язковий резерв у кошторисі проектів – 20 %.
5.7. На малі проекти виділяються кошти у сумі 50 % від загального обсягу Бюджету участі.
5.8. Граничний кошторис для реалізації малого проекту дорівнює або перевищує 50 тис. грн., але менше 200 тис. грн. Обов'язковий резерв у кошторисі проектів – 20 %.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</si>
  <si>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</si>
  <si>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!</t>
  </si>
  <si>
    <t>Монтаж/демонтаж</t>
  </si>
  <si>
    <t>Непередбачені витрати (20%):</t>
  </si>
  <si>
    <t>Металопластикова конструкція 12 (вікно) 11450х2350, профіль Open Teck, СПД (42мм), москитна 4(1)-16-4-14-4(1), відлив 250мм(білий, 17,4м/п);заглушка 600мм(12шт);ПДО"OPENTECK" 400мм(білий18,6м/п);ручка оконна (біла 12шт)</t>
  </si>
  <si>
    <t>Металопластикова конструкція 5шт (вікно) 2 1750х2000, профіль Open Teck, СПД (42мм)4(1)-16-4-14-4(1), заглушка 600мм-(5шт);відлив200мм(білий8,75м/п);ПДО "OPENTECK"400мм(білий 9,25м/п);ручка віконна(біла 5шт)</t>
  </si>
  <si>
    <t>Металопластикова конструкція 2шт (вікно) 3 1050х2350, профіль Open Teck, СПД (42мм)4(1)-16-4-14-4(1), заглушка 600мм-(2шт);відлив200мм(білий8,75м/п);ПДО "OPENTECK"400мм(білий 2,3м/п);ручка віконна(біла 2шт)</t>
  </si>
  <si>
    <t>Металопластикова конструкція 3шт (вікно) 4 850х2350, профіль Open Teck, СПД (42мм)4(1)-16-4-14-4(1), заглушка 600мм-(3шт);відлив250мм(білий2,55м/п);ПДО "OPENTECK"400мм(білий 2,85м/п);ручка віконна(біла 3шт)</t>
  </si>
  <si>
    <t>Металопластикова конструкція 1шт (вікно) 5 650х2350, профіль Open Teck, СПД (42мм)4(1)-16-4-14-4(1), заглушка 600мм-(1шт);відлив250мм(білий0,65м/п);ПДО "OPENTECK"400мм(білий 0,75м/п);ручка віконна(біла 1шт)</t>
  </si>
  <si>
    <t>Металопластикова конструкція 3шт (вікно) 6 1050х1750, профіль Open Teck, СПД (42мм)4(1)-16-4-14-4(1), заглушка 600мм-(3шт);відлив250мм(білий3,15м/п);ПДО "OPENTECK"400мм(білий 3.45м/п);ручка віконна(біла 3шт)</t>
  </si>
  <si>
    <t>Металопластикова конструкція 4шт(вікно) 7 1750х2650, профіль Open Teck,СПД(42мм)4(1)-16-4-14-4(1),заглушка 600мм(4шт);відлив 200мм(білий 7м/п);ПДО"OPENTECK"400мм(білий 7,4м/п);ручкам віконна (біла 4шт)</t>
  </si>
  <si>
    <t>Металопластикова конструкція 3шт(вікно) 8 1150х1800, профіль Open Teck,СПД(42мм)4(1)-16-4-14-4(1),заглушка 600мм(3шт);відлив 200мм(білий 3,45м/п);ПДО"OPENTECK"400мм(білий 3,75м/п);ручкам віконна (біла 3шт)</t>
  </si>
  <si>
    <t>Металопластикова конструкція 1шт(вікно) 9 1700х1800, профіль Open Teck,СПД(42мм)4(1)-16-4-14-4(1),заглушка 600мм(1шт);відлив 200мм(білий 1,7м/п);ПДО"OPENTECK"400мм(білий 1,8м/п);ручкам віконна (біла 1шт)</t>
  </si>
  <si>
    <t>Металопластикова конструкція 1шт(вікно) 10 1150х1800, профіль Open Teck,СПД(42мм)4(1)-16-4-14-4(1),заглушка 600мм(1шт);відлив 200мм(білий 1,15м/п);ПДО"OPENTECK"400мм(білий 1,25м/п);ручкам віконна (біла 1шт)</t>
  </si>
  <si>
    <t>Металопластикова конструкція 1шт(двері) 11 1400х3150, сендвіч(32мм),дверная 100-Т;замок-рейка25/92мм 1800-2000мм;нажим гарн.пружина 28/92/216мм(білий 1шт);петля дверн.(120кг)біла 6шт);порог алюм.20мм(1,389м/п);створка дв. "Т-100"(біла); цилиндр (40х40) 3шт</t>
  </si>
  <si>
    <t>Металопластикова конструкція 1шт(двері) 12 900х1900, сендвіч(32мм),дверная 100-Т;замок-рейка25/92мм 1800-2000мм;нажим гарн.пружина 28/92/216мм(білий 1шт);петля дверн.(120кг)біла 3шт);порог алюм.20мм(0,889м/п);створка дв. "Т-100"(біла); цилиндр (40х40) 3шт</t>
  </si>
  <si>
    <t>Сучасні енергозберігаючі вікна в КПНЗ “Будинок творчості дітей та юнацтва”ДМР</t>
  </si>
  <si>
    <t xml:space="preserve">Розрахунок бюджету проєкту </t>
  </si>
  <si>
    <t>Необхідна кількість
кількість</t>
  </si>
  <si>
    <t xml:space="preserve">одиниця вимірювання </t>
  </si>
  <si>
    <t>шт</t>
  </si>
  <si>
    <t>шт(11%)</t>
  </si>
  <si>
    <t>шт(20%)</t>
  </si>
  <si>
    <t>Перевірка</t>
  </si>
  <si>
    <t>Не відповідає
чинному
Положенню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</si>
</sst>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4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theme="0" tint="-0.14999847407452621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2" fillId="0" borderId="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2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right" vertical="center"/>
    </xf>
    <xf numFmtId="0" fontId="2" fillId="5" borderId="0" xfId="0" applyFont="1" applyFill="1"/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A28" zoomScale="120" zoomScaleNormal="120" workbookViewId="0">
      <selection activeCell="N41" sqref="N41"/>
    </sheetView>
  </sheetViews>
  <sheetFormatPr defaultColWidth="9.140625" defaultRowHeight="18.75" x14ac:dyDescent="0.3"/>
  <cols>
    <col min="1" max="1" width="5.85546875" style="2" customWidth="1"/>
    <col min="2" max="2" width="64.28515625" style="2" customWidth="1"/>
    <col min="3" max="3" width="14" style="2" customWidth="1"/>
    <col min="4" max="4" width="17.5703125" style="2" customWidth="1"/>
    <col min="5" max="5" width="18.28515625" style="2" customWidth="1"/>
    <col min="6" max="6" width="12.7109375" style="2" customWidth="1"/>
    <col min="7" max="7" width="16.140625" style="2" customWidth="1"/>
    <col min="8" max="8" width="10.7109375" style="2" bestFit="1" customWidth="1"/>
    <col min="9" max="16384" width="9.140625" style="2"/>
  </cols>
  <sheetData>
    <row r="1" spans="1:7" x14ac:dyDescent="0.3">
      <c r="B1" s="11" t="s">
        <v>24</v>
      </c>
      <c r="C1" s="11"/>
      <c r="D1" s="11"/>
      <c r="E1" s="11"/>
      <c r="F1" s="11"/>
    </row>
    <row r="2" spans="1:7" x14ac:dyDescent="0.3">
      <c r="A2" s="1"/>
      <c r="B2" s="15" t="s">
        <v>23</v>
      </c>
      <c r="C2" s="16"/>
      <c r="D2" s="16"/>
      <c r="E2" s="16"/>
      <c r="F2" s="17"/>
    </row>
    <row r="3" spans="1:7" ht="60.75" customHeight="1" x14ac:dyDescent="0.3">
      <c r="A3" s="3" t="s">
        <v>0</v>
      </c>
      <c r="B3" s="4" t="s">
        <v>5</v>
      </c>
      <c r="C3" s="5" t="s">
        <v>25</v>
      </c>
      <c r="D3" s="5" t="s">
        <v>26</v>
      </c>
      <c r="E3" s="5" t="s">
        <v>3</v>
      </c>
      <c r="F3" s="4" t="s">
        <v>4</v>
      </c>
      <c r="G3" s="20" t="s">
        <v>30</v>
      </c>
    </row>
    <row r="4" spans="1:7" ht="18.75" customHeight="1" x14ac:dyDescent="0.3">
      <c r="A4" s="21">
        <v>1</v>
      </c>
      <c r="B4" s="22" t="s">
        <v>11</v>
      </c>
      <c r="C4" s="21">
        <v>12</v>
      </c>
      <c r="D4" s="21" t="s">
        <v>27</v>
      </c>
      <c r="E4" s="21">
        <v>6103.75</v>
      </c>
      <c r="F4" s="21">
        <v>73245</v>
      </c>
      <c r="G4" s="20">
        <f>C4*E4</f>
        <v>73245</v>
      </c>
    </row>
    <row r="5" spans="1:7" ht="18.75" customHeight="1" x14ac:dyDescent="0.3">
      <c r="A5" s="21">
        <v>2</v>
      </c>
      <c r="B5" s="22" t="s">
        <v>9</v>
      </c>
      <c r="C5" s="21">
        <v>12</v>
      </c>
      <c r="D5" s="21" t="s">
        <v>28</v>
      </c>
      <c r="E5" s="21">
        <v>737.83</v>
      </c>
      <c r="F5" s="23">
        <v>8854</v>
      </c>
      <c r="G5" s="20">
        <f t="shared" ref="G5:G26" si="0">C5*E5</f>
        <v>8853.9600000000009</v>
      </c>
    </row>
    <row r="6" spans="1:7" ht="18.75" customHeight="1" x14ac:dyDescent="0.3">
      <c r="A6" s="6">
        <v>3</v>
      </c>
      <c r="B6" s="22" t="s">
        <v>12</v>
      </c>
      <c r="C6" s="6">
        <v>5</v>
      </c>
      <c r="D6" s="6" t="s">
        <v>27</v>
      </c>
      <c r="E6" s="6">
        <v>6570.4</v>
      </c>
      <c r="F6" s="6">
        <v>32852</v>
      </c>
      <c r="G6" s="20">
        <f t="shared" si="0"/>
        <v>32852</v>
      </c>
    </row>
    <row r="7" spans="1:7" ht="18.75" customHeight="1" x14ac:dyDescent="0.3">
      <c r="A7" s="6">
        <v>4</v>
      </c>
      <c r="B7" s="22" t="s">
        <v>9</v>
      </c>
      <c r="C7" s="6">
        <v>5</v>
      </c>
      <c r="D7" s="6" t="s">
        <v>28</v>
      </c>
      <c r="E7" s="6">
        <v>794.2</v>
      </c>
      <c r="F7" s="6">
        <v>3971</v>
      </c>
      <c r="G7" s="20">
        <f t="shared" si="0"/>
        <v>3971</v>
      </c>
    </row>
    <row r="8" spans="1:7" ht="37.5" customHeight="1" x14ac:dyDescent="0.3">
      <c r="A8" s="6">
        <v>5</v>
      </c>
      <c r="B8" s="22" t="s">
        <v>13</v>
      </c>
      <c r="C8" s="6">
        <v>2</v>
      </c>
      <c r="D8" s="6" t="s">
        <v>27</v>
      </c>
      <c r="E8" s="6">
        <v>3585.5</v>
      </c>
      <c r="F8" s="6">
        <v>7171</v>
      </c>
      <c r="G8" s="20">
        <f t="shared" si="0"/>
        <v>7171</v>
      </c>
    </row>
    <row r="9" spans="1:7" x14ac:dyDescent="0.3">
      <c r="A9" s="6">
        <v>6</v>
      </c>
      <c r="B9" s="22" t="s">
        <v>9</v>
      </c>
      <c r="C9" s="6">
        <v>2</v>
      </c>
      <c r="D9" s="6" t="s">
        <v>28</v>
      </c>
      <c r="E9" s="6">
        <v>433.5</v>
      </c>
      <c r="F9" s="6">
        <v>867</v>
      </c>
      <c r="G9" s="20">
        <f t="shared" si="0"/>
        <v>867</v>
      </c>
    </row>
    <row r="10" spans="1:7" ht="18.75" customHeight="1" x14ac:dyDescent="0.3">
      <c r="A10" s="6">
        <v>7</v>
      </c>
      <c r="B10" s="22" t="s">
        <v>14</v>
      </c>
      <c r="C10" s="6">
        <v>3</v>
      </c>
      <c r="D10" s="6" t="s">
        <v>27</v>
      </c>
      <c r="E10" s="6">
        <v>4149.67</v>
      </c>
      <c r="F10" s="6">
        <v>12449</v>
      </c>
      <c r="G10" s="20">
        <f t="shared" si="0"/>
        <v>12449.01</v>
      </c>
    </row>
    <row r="11" spans="1:7" ht="18.75" customHeight="1" x14ac:dyDescent="0.3">
      <c r="A11" s="6">
        <v>8</v>
      </c>
      <c r="B11" s="22" t="s">
        <v>9</v>
      </c>
      <c r="C11" s="6">
        <v>2</v>
      </c>
      <c r="D11" s="6" t="s">
        <v>28</v>
      </c>
      <c r="E11" s="6">
        <v>501.67</v>
      </c>
      <c r="F11" s="23">
        <v>1505</v>
      </c>
      <c r="G11" s="20">
        <f t="shared" si="0"/>
        <v>1003.34</v>
      </c>
    </row>
    <row r="12" spans="1:7" ht="18.75" customHeight="1" x14ac:dyDescent="0.3">
      <c r="A12" s="6">
        <v>9</v>
      </c>
      <c r="B12" s="22" t="s">
        <v>15</v>
      </c>
      <c r="C12" s="6">
        <v>1</v>
      </c>
      <c r="D12" s="6" t="s">
        <v>27</v>
      </c>
      <c r="E12" s="6">
        <v>3471</v>
      </c>
      <c r="F12" s="6">
        <v>3471</v>
      </c>
      <c r="G12" s="20">
        <f t="shared" si="0"/>
        <v>3471</v>
      </c>
    </row>
    <row r="13" spans="1:7" x14ac:dyDescent="0.3">
      <c r="A13" s="6">
        <v>10</v>
      </c>
      <c r="B13" s="22" t="s">
        <v>9</v>
      </c>
      <c r="C13" s="6">
        <v>1</v>
      </c>
      <c r="D13" s="6" t="s">
        <v>28</v>
      </c>
      <c r="E13" s="6">
        <v>420</v>
      </c>
      <c r="F13" s="6">
        <v>420</v>
      </c>
      <c r="G13" s="20">
        <f t="shared" si="0"/>
        <v>420</v>
      </c>
    </row>
    <row r="14" spans="1:7" ht="112.5" x14ac:dyDescent="0.3">
      <c r="A14" s="6">
        <v>11</v>
      </c>
      <c r="B14" s="22" t="s">
        <v>16</v>
      </c>
      <c r="C14" s="6">
        <v>3</v>
      </c>
      <c r="D14" s="6" t="s">
        <v>27</v>
      </c>
      <c r="E14" s="6">
        <v>3972.67</v>
      </c>
      <c r="F14" s="23">
        <v>11921</v>
      </c>
      <c r="G14" s="20">
        <f t="shared" si="0"/>
        <v>11918.01</v>
      </c>
    </row>
    <row r="15" spans="1:7" x14ac:dyDescent="0.3">
      <c r="A15" s="6">
        <v>12</v>
      </c>
      <c r="B15" s="22" t="s">
        <v>9</v>
      </c>
      <c r="C15" s="6">
        <v>3</v>
      </c>
      <c r="D15" s="6" t="s">
        <v>28</v>
      </c>
      <c r="E15" s="6">
        <v>480.33</v>
      </c>
      <c r="F15" s="23">
        <v>1441</v>
      </c>
      <c r="G15" s="20">
        <f t="shared" si="0"/>
        <v>1440.99</v>
      </c>
    </row>
    <row r="16" spans="1:7" ht="112.5" x14ac:dyDescent="0.3">
      <c r="A16" s="6">
        <v>13</v>
      </c>
      <c r="B16" s="22" t="s">
        <v>17</v>
      </c>
      <c r="C16" s="6">
        <v>4</v>
      </c>
      <c r="D16" s="6" t="s">
        <v>27</v>
      </c>
      <c r="E16" s="6">
        <v>7731.25</v>
      </c>
      <c r="F16" s="6">
        <v>30925</v>
      </c>
      <c r="G16" s="20">
        <f t="shared" si="0"/>
        <v>30925</v>
      </c>
    </row>
    <row r="17" spans="1:13" x14ac:dyDescent="0.3">
      <c r="A17" s="10">
        <v>14</v>
      </c>
      <c r="B17" s="22" t="s">
        <v>9</v>
      </c>
      <c r="C17" s="6">
        <v>4</v>
      </c>
      <c r="D17" s="6" t="s">
        <v>28</v>
      </c>
      <c r="E17" s="6">
        <v>934.5</v>
      </c>
      <c r="F17" s="6">
        <v>3738</v>
      </c>
      <c r="G17" s="20">
        <f t="shared" si="0"/>
        <v>3738</v>
      </c>
    </row>
    <row r="18" spans="1:13" ht="112.5" x14ac:dyDescent="0.3">
      <c r="A18" s="6"/>
      <c r="B18" s="22" t="s">
        <v>18</v>
      </c>
      <c r="C18" s="6">
        <v>3</v>
      </c>
      <c r="D18" s="6" t="s">
        <v>27</v>
      </c>
      <c r="E18" s="6">
        <v>4664</v>
      </c>
      <c r="F18" s="6">
        <v>13992</v>
      </c>
      <c r="G18" s="20">
        <f t="shared" si="0"/>
        <v>13992</v>
      </c>
    </row>
    <row r="19" spans="1:13" x14ac:dyDescent="0.3">
      <c r="A19" s="6">
        <v>15</v>
      </c>
      <c r="B19" s="22" t="s">
        <v>9</v>
      </c>
      <c r="C19" s="6">
        <v>3</v>
      </c>
      <c r="D19" s="6" t="s">
        <v>28</v>
      </c>
      <c r="E19" s="6">
        <v>563.66999999999996</v>
      </c>
      <c r="F19" s="6">
        <v>1691</v>
      </c>
      <c r="G19" s="20">
        <f t="shared" si="0"/>
        <v>1691.0099999999998</v>
      </c>
    </row>
    <row r="20" spans="1:13" ht="112.5" x14ac:dyDescent="0.3">
      <c r="A20" s="6">
        <v>16</v>
      </c>
      <c r="B20" s="22" t="s">
        <v>19</v>
      </c>
      <c r="C20" s="6">
        <v>1</v>
      </c>
      <c r="D20" s="6" t="s">
        <v>27</v>
      </c>
      <c r="E20" s="6">
        <v>6214</v>
      </c>
      <c r="F20" s="6">
        <v>6214</v>
      </c>
      <c r="G20" s="20">
        <f t="shared" si="0"/>
        <v>6214</v>
      </c>
    </row>
    <row r="21" spans="1:13" x14ac:dyDescent="0.3">
      <c r="A21" s="6">
        <v>17</v>
      </c>
      <c r="B21" s="22" t="s">
        <v>9</v>
      </c>
      <c r="C21" s="6">
        <v>1</v>
      </c>
      <c r="D21" s="6" t="s">
        <v>28</v>
      </c>
      <c r="E21" s="6">
        <v>751</v>
      </c>
      <c r="F21" s="6">
        <v>751</v>
      </c>
      <c r="G21" s="20">
        <f t="shared" si="0"/>
        <v>751</v>
      </c>
    </row>
    <row r="22" spans="1:13" ht="112.5" x14ac:dyDescent="0.3">
      <c r="A22" s="6">
        <v>18</v>
      </c>
      <c r="B22" s="22" t="s">
        <v>20</v>
      </c>
      <c r="C22" s="6">
        <v>1</v>
      </c>
      <c r="D22" s="6" t="s">
        <v>27</v>
      </c>
      <c r="E22" s="6">
        <v>4306</v>
      </c>
      <c r="F22" s="6">
        <v>4306</v>
      </c>
      <c r="G22" s="20">
        <f t="shared" si="0"/>
        <v>4306</v>
      </c>
    </row>
    <row r="23" spans="1:13" x14ac:dyDescent="0.3">
      <c r="A23" s="6">
        <v>19</v>
      </c>
      <c r="B23" s="22" t="s">
        <v>9</v>
      </c>
      <c r="C23" s="6">
        <v>1</v>
      </c>
      <c r="D23" s="6" t="s">
        <v>28</v>
      </c>
      <c r="E23" s="6">
        <v>520</v>
      </c>
      <c r="F23" s="6">
        <v>520</v>
      </c>
      <c r="G23" s="20">
        <f t="shared" si="0"/>
        <v>520</v>
      </c>
    </row>
    <row r="24" spans="1:13" ht="131.25" x14ac:dyDescent="0.3">
      <c r="A24" s="6">
        <v>20</v>
      </c>
      <c r="B24" s="22" t="s">
        <v>21</v>
      </c>
      <c r="C24" s="6">
        <v>1</v>
      </c>
      <c r="D24" s="6" t="s">
        <v>27</v>
      </c>
      <c r="E24" s="6">
        <v>9693</v>
      </c>
      <c r="F24" s="6">
        <v>9693</v>
      </c>
      <c r="G24" s="20">
        <f t="shared" si="0"/>
        <v>9693</v>
      </c>
    </row>
    <row r="25" spans="1:13" x14ac:dyDescent="0.3">
      <c r="A25" s="6">
        <v>21</v>
      </c>
      <c r="B25" s="22" t="s">
        <v>9</v>
      </c>
      <c r="C25" s="6">
        <v>1</v>
      </c>
      <c r="D25" s="6" t="s">
        <v>29</v>
      </c>
      <c r="E25" s="6">
        <v>9693</v>
      </c>
      <c r="F25" s="6">
        <v>9693</v>
      </c>
      <c r="G25" s="20">
        <f t="shared" si="0"/>
        <v>9693</v>
      </c>
    </row>
    <row r="26" spans="1:13" ht="131.25" x14ac:dyDescent="0.3">
      <c r="A26" s="9">
        <v>22</v>
      </c>
      <c r="B26" s="22" t="s">
        <v>22</v>
      </c>
      <c r="C26" s="6">
        <v>1</v>
      </c>
      <c r="D26" s="6" t="s">
        <v>27</v>
      </c>
      <c r="E26" s="6">
        <v>4793</v>
      </c>
      <c r="F26" s="6">
        <v>4793</v>
      </c>
      <c r="G26" s="20">
        <f t="shared" si="0"/>
        <v>4793</v>
      </c>
    </row>
    <row r="27" spans="1:13" x14ac:dyDescent="0.3">
      <c r="A27" s="9">
        <v>23</v>
      </c>
      <c r="B27" s="22" t="s">
        <v>9</v>
      </c>
      <c r="C27" s="6">
        <v>1</v>
      </c>
      <c r="D27" s="6" t="s">
        <v>29</v>
      </c>
      <c r="E27" s="6">
        <v>4793</v>
      </c>
      <c r="F27" s="6">
        <v>4793</v>
      </c>
      <c r="G27" s="20">
        <f>C27*E27</f>
        <v>4793</v>
      </c>
    </row>
    <row r="28" spans="1:13" x14ac:dyDescent="0.3">
      <c r="A28" s="9"/>
      <c r="B28" s="24" t="s">
        <v>1</v>
      </c>
      <c r="C28" s="24"/>
      <c r="D28" s="24"/>
      <c r="E28" s="24"/>
      <c r="F28" s="23">
        <v>211131</v>
      </c>
      <c r="G28" s="20">
        <f>SUM(G4:G27)</f>
        <v>248771.32</v>
      </c>
    </row>
    <row r="29" spans="1:13" x14ac:dyDescent="0.3">
      <c r="A29" s="9"/>
      <c r="B29" s="25" t="s">
        <v>10</v>
      </c>
      <c r="C29" s="25"/>
      <c r="D29" s="25"/>
      <c r="E29" s="25"/>
      <c r="F29" s="26">
        <v>42226.2</v>
      </c>
      <c r="G29" s="20">
        <f>G30-G28</f>
        <v>49754.263999999966</v>
      </c>
    </row>
    <row r="30" spans="1:13" x14ac:dyDescent="0.3">
      <c r="A30" s="9"/>
      <c r="B30" s="24" t="s">
        <v>2</v>
      </c>
      <c r="C30" s="24"/>
      <c r="D30" s="24"/>
      <c r="E30" s="24"/>
      <c r="F30" s="23">
        <v>253357.2</v>
      </c>
      <c r="G30" s="20">
        <f>G28*1.2</f>
        <v>298525.58399999997</v>
      </c>
    </row>
    <row r="31" spans="1:13" x14ac:dyDescent="0.3">
      <c r="A31" s="27"/>
      <c r="B31" s="8"/>
      <c r="C31" s="8"/>
      <c r="D31" s="8"/>
      <c r="E31" s="8"/>
      <c r="F31" s="7"/>
    </row>
    <row r="32" spans="1:13" x14ac:dyDescent="0.3">
      <c r="A32" s="29"/>
      <c r="B32" s="30"/>
      <c r="C32" s="30"/>
      <c r="D32" s="30"/>
      <c r="E32" s="30"/>
      <c r="F32" s="29"/>
      <c r="G32" s="32" t="s">
        <v>31</v>
      </c>
      <c r="H32" s="33"/>
      <c r="I32" s="33"/>
      <c r="J32" s="33"/>
      <c r="K32" s="33"/>
      <c r="L32" s="33"/>
      <c r="M32" s="33"/>
    </row>
    <row r="33" spans="1:13" x14ac:dyDescent="0.3">
      <c r="A33" s="28"/>
      <c r="B33" s="14" t="s">
        <v>7</v>
      </c>
      <c r="C33" s="14"/>
      <c r="D33" s="14"/>
      <c r="E33" s="14"/>
      <c r="F33" s="12" t="s">
        <v>8</v>
      </c>
      <c r="G33" s="33"/>
      <c r="H33" s="33"/>
      <c r="I33" s="33"/>
      <c r="J33" s="33"/>
      <c r="K33" s="33"/>
      <c r="L33" s="33"/>
      <c r="M33" s="33"/>
    </row>
    <row r="34" spans="1:13" x14ac:dyDescent="0.3">
      <c r="A34" s="7"/>
      <c r="B34" s="14"/>
      <c r="C34" s="14"/>
      <c r="D34" s="14"/>
      <c r="E34" s="14"/>
      <c r="F34" s="13"/>
      <c r="G34" s="33"/>
      <c r="H34" s="33"/>
      <c r="I34" s="33"/>
      <c r="J34" s="33"/>
      <c r="K34" s="33"/>
      <c r="L34" s="33"/>
      <c r="M34" s="33"/>
    </row>
    <row r="35" spans="1:13" x14ac:dyDescent="0.3">
      <c r="A35" s="7"/>
      <c r="B35" s="14"/>
      <c r="C35" s="14"/>
      <c r="D35" s="14"/>
      <c r="E35" s="14"/>
      <c r="F35" s="13"/>
      <c r="G35" s="33"/>
      <c r="H35" s="33"/>
      <c r="I35" s="33"/>
      <c r="J35" s="33"/>
      <c r="K35" s="33"/>
      <c r="L35" s="33"/>
      <c r="M35" s="33"/>
    </row>
    <row r="36" spans="1:13" x14ac:dyDescent="0.3">
      <c r="A36" s="7"/>
      <c r="B36" s="14"/>
      <c r="C36" s="14"/>
      <c r="D36" s="14"/>
      <c r="E36" s="14"/>
      <c r="F36" s="13"/>
      <c r="G36" s="33"/>
      <c r="H36" s="33"/>
      <c r="I36" s="33"/>
      <c r="J36" s="33"/>
      <c r="K36" s="33"/>
      <c r="L36" s="33"/>
      <c r="M36" s="33"/>
    </row>
    <row r="37" spans="1:13" x14ac:dyDescent="0.3">
      <c r="A37" s="12" t="s">
        <v>8</v>
      </c>
      <c r="B37" s="14"/>
      <c r="C37" s="14"/>
      <c r="D37" s="14"/>
      <c r="E37" s="14"/>
      <c r="F37" s="13"/>
      <c r="G37" s="33"/>
      <c r="H37" s="33"/>
      <c r="I37" s="33"/>
      <c r="J37" s="33"/>
      <c r="K37" s="33"/>
      <c r="L37" s="33"/>
      <c r="M37" s="33"/>
    </row>
    <row r="38" spans="1:13" x14ac:dyDescent="0.3">
      <c r="A38" s="13"/>
      <c r="B38" s="14"/>
      <c r="C38" s="14"/>
      <c r="D38" s="14"/>
      <c r="E38" s="14"/>
      <c r="F38" s="13"/>
      <c r="G38" s="33"/>
      <c r="H38" s="33"/>
      <c r="I38" s="33"/>
      <c r="J38" s="33"/>
      <c r="K38" s="33"/>
      <c r="L38" s="33"/>
      <c r="M38" s="33"/>
    </row>
    <row r="39" spans="1:13" x14ac:dyDescent="0.3">
      <c r="A39" s="13"/>
      <c r="B39" s="8"/>
      <c r="C39" s="8"/>
      <c r="D39" s="8"/>
      <c r="E39" s="8"/>
      <c r="F39" s="7"/>
      <c r="G39" s="33"/>
      <c r="H39" s="33"/>
      <c r="I39" s="33"/>
      <c r="J39" s="33"/>
      <c r="K39" s="33"/>
      <c r="L39" s="33"/>
      <c r="M39" s="33"/>
    </row>
    <row r="40" spans="1:13" x14ac:dyDescent="0.3">
      <c r="A40" s="13"/>
      <c r="B40" s="18" t="s">
        <v>6</v>
      </c>
      <c r="C40" s="19"/>
      <c r="D40" s="19"/>
      <c r="E40" s="19"/>
      <c r="F40" s="19"/>
      <c r="G40" s="33"/>
      <c r="H40" s="33"/>
      <c r="I40" s="33"/>
      <c r="J40" s="33"/>
      <c r="K40" s="33"/>
      <c r="L40" s="33"/>
      <c r="M40" s="33"/>
    </row>
    <row r="41" spans="1:13" x14ac:dyDescent="0.3">
      <c r="A41" s="13"/>
      <c r="B41" s="19"/>
      <c r="C41" s="19"/>
      <c r="D41" s="19"/>
      <c r="E41" s="19"/>
      <c r="F41" s="19"/>
      <c r="G41" s="33"/>
      <c r="H41" s="33"/>
      <c r="I41" s="33"/>
      <c r="J41" s="33"/>
      <c r="K41" s="33"/>
      <c r="L41" s="33"/>
      <c r="M41" s="33"/>
    </row>
    <row r="42" spans="1:13" x14ac:dyDescent="0.3">
      <c r="A42" s="13"/>
      <c r="B42" s="19"/>
      <c r="C42" s="19"/>
      <c r="D42" s="19"/>
      <c r="E42" s="19"/>
      <c r="F42" s="19"/>
      <c r="G42" s="33"/>
      <c r="H42" s="33"/>
      <c r="I42" s="33"/>
      <c r="J42" s="33"/>
      <c r="K42" s="33"/>
      <c r="L42" s="33"/>
      <c r="M42" s="33"/>
    </row>
    <row r="43" spans="1:13" x14ac:dyDescent="0.3">
      <c r="A43" s="7"/>
      <c r="B43" s="19"/>
      <c r="C43" s="19"/>
      <c r="D43" s="19"/>
      <c r="E43" s="19"/>
      <c r="F43" s="19"/>
      <c r="G43" s="33"/>
      <c r="H43" s="33"/>
      <c r="I43" s="33"/>
      <c r="J43" s="33"/>
      <c r="K43" s="33"/>
      <c r="L43" s="33"/>
      <c r="M43" s="33"/>
    </row>
    <row r="44" spans="1:13" x14ac:dyDescent="0.3">
      <c r="B44" s="19"/>
      <c r="C44" s="19"/>
      <c r="D44" s="19"/>
      <c r="E44" s="19"/>
      <c r="F44" s="19"/>
      <c r="G44" s="33"/>
      <c r="H44" s="33"/>
      <c r="I44" s="33"/>
      <c r="J44" s="33"/>
      <c r="K44" s="33"/>
      <c r="L44" s="33"/>
      <c r="M44" s="33"/>
    </row>
    <row r="45" spans="1:13" x14ac:dyDescent="0.3">
      <c r="B45" s="19"/>
      <c r="C45" s="19"/>
      <c r="D45" s="19"/>
      <c r="E45" s="19"/>
      <c r="F45" s="19"/>
      <c r="G45" s="33"/>
      <c r="H45" s="33"/>
      <c r="I45" s="33"/>
      <c r="J45" s="33"/>
      <c r="K45" s="33"/>
      <c r="L45" s="33"/>
      <c r="M45" s="33"/>
    </row>
    <row r="46" spans="1:13" x14ac:dyDescent="0.3">
      <c r="B46" s="19"/>
      <c r="C46" s="19"/>
      <c r="D46" s="19"/>
      <c r="E46" s="19"/>
      <c r="F46" s="19"/>
      <c r="G46" s="33"/>
      <c r="H46" s="33"/>
      <c r="I46" s="33"/>
      <c r="J46" s="33"/>
      <c r="K46" s="33"/>
      <c r="L46" s="33"/>
      <c r="M46" s="33"/>
    </row>
    <row r="47" spans="1:13" x14ac:dyDescent="0.3">
      <c r="A47" s="31"/>
      <c r="B47" s="31"/>
      <c r="C47" s="31"/>
      <c r="D47" s="31"/>
      <c r="E47" s="31"/>
      <c r="F47" s="31"/>
      <c r="G47" s="33"/>
      <c r="H47" s="33"/>
      <c r="I47" s="33"/>
      <c r="J47" s="33"/>
      <c r="K47" s="33"/>
      <c r="L47" s="33"/>
      <c r="M47" s="33"/>
    </row>
  </sheetData>
  <mergeCells count="10">
    <mergeCell ref="G32:M47"/>
    <mergeCell ref="B1:F1"/>
    <mergeCell ref="A37:A42"/>
    <mergeCell ref="F33:F38"/>
    <mergeCell ref="B33:E38"/>
    <mergeCell ref="B2:F2"/>
    <mergeCell ref="B40:F46"/>
    <mergeCell ref="B30:E30"/>
    <mergeCell ref="B29:E29"/>
    <mergeCell ref="B28:E2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2019-07-15T06:58:24Z</cp:lastPrinted>
  <dcterms:created xsi:type="dcterms:W3CDTF">2016-09-21T11:18:44Z</dcterms:created>
  <dcterms:modified xsi:type="dcterms:W3CDTF">2020-06-30T12:00:58Z</dcterms:modified>
</cp:coreProperties>
</file>