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OneDrive\Рабочий стол\"/>
    </mc:Choice>
  </mc:AlternateContent>
  <bookViews>
    <workbookView xWindow="0" yWindow="0" windowWidth="28800" windowHeight="1143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/>
  <c r="F45" i="1"/>
  <c r="F46" i="1"/>
  <c r="F47" i="1"/>
  <c r="F39" i="1"/>
  <c r="F44" i="1"/>
  <c r="F25" i="1"/>
  <c r="F26" i="1"/>
  <c r="F27" i="1"/>
  <c r="F28" i="1"/>
  <c r="F29" i="1"/>
  <c r="F30" i="1"/>
  <c r="F24" i="1"/>
  <c r="F49" i="1" l="1"/>
  <c r="F40" i="1"/>
  <c r="F31" i="1"/>
  <c r="F33" i="1" s="1"/>
  <c r="F51" i="1"/>
  <c r="F32" i="1" l="1"/>
  <c r="F50" i="1"/>
  <c r="F42" i="1"/>
  <c r="F41" i="1" s="1"/>
  <c r="F53" i="1" l="1"/>
</calcChain>
</file>

<file path=xl/sharedStrings.xml><?xml version="1.0" encoding="utf-8"?>
<sst xmlns="http://schemas.openxmlformats.org/spreadsheetml/2006/main" count="54" uniqueCount="37">
  <si>
    <t>№ 
п/п</t>
  </si>
  <si>
    <t>Ціна за одиницю, грн</t>
  </si>
  <si>
    <t>Необхідна 
кількість</t>
  </si>
  <si>
    <t>Вартість, грн.</t>
  </si>
  <si>
    <t>Вид матеріалу / послуги</t>
  </si>
  <si>
    <t>!</t>
  </si>
  <si>
    <t>Одиниця вимірювання</t>
  </si>
  <si>
    <t>Назва проєкту</t>
  </si>
  <si>
    <t>Непередбачені витрати (20%):</t>
  </si>
  <si>
    <t>Бюжет проєкту:</t>
  </si>
  <si>
    <t>Загальна вартість матеріалів/послуг :</t>
  </si>
  <si>
    <t>Уважно заповнюйте поля Вид матеріалу/послуги, Необхідна кількість, Ціна за одиницю та загальна вартість.
Загальна вартість, непередбачені витрати та бюджет проєкту рахуються автоматично. Якщо вам не вистачає 20-и строк, просто додайте їх. 
Звертаємо Вашу увагу, якщо розрахунок бюджету має неправильну форму або ж невірно пораховано, проєкт повернеться на доопрацювання</t>
  </si>
  <si>
    <r>
      <t xml:space="preserve">5.3. У кожній групі проєкти поділяються на типи: великий та малий. 
Обсяг видатків на реалізацію проєктів розподіляється пропорційно між великими та малими проєктами у </t>
    </r>
    <r>
      <rPr>
        <b/>
        <sz val="14"/>
        <color rgb="FFFF0000"/>
        <rFont val="Times New Roman"/>
        <family val="1"/>
        <charset val="204"/>
      </rPr>
      <t>співвідношенні 50 % на 50 %.</t>
    </r>
    <r>
      <rPr>
        <b/>
        <sz val="14"/>
        <color theme="1"/>
        <rFont val="Times New Roman"/>
        <family val="1"/>
      </rPr>
      <t xml:space="preserve">
5.3.1. Граничний кошторис для реалізації </t>
    </r>
    <r>
      <rPr>
        <b/>
        <sz val="14"/>
        <rFont val="Times New Roman"/>
        <family val="1"/>
        <charset val="204"/>
      </rPr>
      <t>великого проєкту</t>
    </r>
    <r>
      <rPr>
        <b/>
        <sz val="14"/>
        <color theme="1"/>
        <rFont val="Times New Roman"/>
        <family val="1"/>
      </rPr>
      <t xml:space="preserve"> дорівнює або перевищує 
</t>
    </r>
    <r>
      <rPr>
        <b/>
        <sz val="14"/>
        <color rgb="FFFF0000"/>
        <rFont val="Times New Roman"/>
        <family val="1"/>
        <charset val="204"/>
      </rPr>
      <t xml:space="preserve">200 тис. грн, але не більше 1 000 тис. грн. </t>
    </r>
    <r>
      <rPr>
        <b/>
        <sz val="14"/>
        <color theme="1"/>
        <rFont val="Times New Roman"/>
        <family val="1"/>
      </rPr>
      <t xml:space="preserve">
5.3.2. Граничний кошторис для реалізації малого проєкту дорівнює або перевищує 
</t>
    </r>
    <r>
      <rPr>
        <b/>
        <sz val="14"/>
        <color rgb="FFFF0000"/>
        <rFont val="Times New Roman"/>
        <family val="1"/>
        <charset val="204"/>
      </rPr>
      <t>50 тис. грн, але не більше 200 тис. грн.</t>
    </r>
    <r>
      <rPr>
        <b/>
        <sz val="14"/>
        <color theme="1"/>
        <rFont val="Times New Roman"/>
        <family val="1"/>
      </rPr>
      <t xml:space="preserve">
5.4. Під час підготовки проєктів автори забезпечують резерв кошторису у 20 % від вартості. При цьому загальна сума кошторису з урахуванням резерву не повинна перевищувати граничні параметри фінансування, визначені у підпунктах 5.3.1, 5.3.2 Положення.</t>
    </r>
  </si>
  <si>
    <t>Паркан металевий висота 1 м</t>
  </si>
  <si>
    <t>погонні метри</t>
  </si>
  <si>
    <t>Паркан металевий висота 0,5 м</t>
  </si>
  <si>
    <t>одиниці</t>
  </si>
  <si>
    <t>Лавки вуличні</t>
  </si>
  <si>
    <t>Антівандальні вуличні світильники з датчиком руху</t>
  </si>
  <si>
    <t>Ремонт покриття двору. Ліквідація ям.</t>
  </si>
  <si>
    <t>кв.м.</t>
  </si>
  <si>
    <t>Ремонт сходів ґанку першого під'їзду</t>
  </si>
  <si>
    <t>Ремонт підлоги першого поверху обох під'їздів</t>
  </si>
  <si>
    <t>одиниць</t>
  </si>
  <si>
    <t>Заміна старих віконних блоків 1м*3м 
на МП в першому під'їзді</t>
  </si>
  <si>
    <t>Побудова піддашків на входами в під'їзди</t>
  </si>
  <si>
    <t xml:space="preserve">Встановлення перил на сходах ґанку </t>
  </si>
  <si>
    <t>Фарбування вуличного прогону газової труби</t>
  </si>
  <si>
    <t>Встановлення вуличних урн</t>
  </si>
  <si>
    <t>Ремонт зруйнованого покриття вимощення 
біля першого під'їзду</t>
  </si>
  <si>
    <t>Встановлення антивандальних світильників 
на всіх поверхах та перед входами</t>
  </si>
  <si>
    <r>
      <t>&lt;&lt;</t>
    </r>
    <r>
      <rPr>
        <b/>
        <sz val="14"/>
        <color theme="1"/>
        <rFont val="Times New Roman"/>
        <family val="1"/>
        <charset val="204"/>
      </rPr>
      <t>Гарний ґанок</t>
    </r>
    <r>
      <rPr>
        <b/>
        <sz val="14"/>
        <color theme="1"/>
        <rFont val="Symbol"/>
        <family val="1"/>
        <charset val="2"/>
      </rPr>
      <t>&gt;&gt;</t>
    </r>
  </si>
  <si>
    <t>Благоустрій</t>
  </si>
  <si>
    <t>Загальний бюджет проєкту</t>
  </si>
  <si>
    <t>Інфраструктура, ремонт будинків 
(ремонт ззовні будинку)</t>
  </si>
  <si>
    <t>Інфраструктура, ремонт будинків 
(ремонт всередині будинку)</t>
  </si>
  <si>
    <t>об'єднати у один розрахунок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</si>
</sst>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  <font>
      <b/>
      <sz val="14"/>
      <color theme="1"/>
      <name val="Symbol"/>
      <family val="1"/>
      <charset val="2"/>
    </font>
    <font>
      <b/>
      <sz val="14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2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/>
      <diagonal/>
    </border>
    <border>
      <left/>
      <right style="thick">
        <color rgb="FFFF0000"/>
      </right>
      <top/>
      <bottom/>
      <diagonal/>
    </border>
    <border>
      <left style="medium">
        <color indexed="64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medium">
        <color rgb="FFFF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FF0000"/>
      </top>
      <bottom style="thin">
        <color indexed="64"/>
      </bottom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thin">
        <color indexed="64"/>
      </top>
      <bottom style="medium">
        <color rgb="FFFF0000"/>
      </bottom>
      <diagonal/>
    </border>
    <border>
      <left/>
      <right/>
      <top style="thin">
        <color indexed="64"/>
      </top>
      <bottom style="medium">
        <color rgb="FFFF0000"/>
      </bottom>
      <diagonal/>
    </border>
    <border>
      <left/>
      <right style="thin">
        <color indexed="64"/>
      </right>
      <top style="thin">
        <color indexed="64"/>
      </top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0" xfId="0" applyFont="1" applyFill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 vertical="center"/>
    </xf>
    <xf numFmtId="0" fontId="2" fillId="4" borderId="1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right" vertical="center"/>
    </xf>
    <xf numFmtId="0" fontId="4" fillId="4" borderId="14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right" vertical="center"/>
    </xf>
    <xf numFmtId="0" fontId="2" fillId="4" borderId="4" xfId="0" applyFont="1" applyFill="1" applyBorder="1" applyAlignment="1">
      <alignment horizontal="right" vertical="center"/>
    </xf>
    <xf numFmtId="0" fontId="2" fillId="4" borderId="2" xfId="0" applyFont="1" applyFill="1" applyBorder="1" applyAlignment="1">
      <alignment horizontal="right" vertical="center" wrapText="1"/>
    </xf>
    <xf numFmtId="0" fontId="2" fillId="4" borderId="3" xfId="0" applyFont="1" applyFill="1" applyBorder="1" applyAlignment="1">
      <alignment horizontal="right" vertical="center" wrapText="1"/>
    </xf>
    <xf numFmtId="0" fontId="2" fillId="4" borderId="4" xfId="0" applyFont="1" applyFill="1" applyBorder="1" applyAlignment="1">
      <alignment horizontal="right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3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/>
    </xf>
    <xf numFmtId="0" fontId="2" fillId="4" borderId="19" xfId="0" applyFont="1" applyFill="1" applyBorder="1" applyAlignment="1">
      <alignment horizontal="right" vertical="center"/>
    </xf>
    <xf numFmtId="0" fontId="2" fillId="4" borderId="20" xfId="0" applyFont="1" applyFill="1" applyBorder="1" applyAlignment="1">
      <alignment horizontal="right" vertical="center"/>
    </xf>
    <xf numFmtId="0" fontId="2" fillId="4" borderId="21" xfId="0" applyFont="1" applyFill="1" applyBorder="1" applyAlignment="1">
      <alignment horizontal="right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0" xfId="0" applyFont="1" applyFill="1" applyBorder="1"/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4" borderId="16" xfId="0" applyFont="1" applyFill="1" applyBorder="1"/>
    <xf numFmtId="0" fontId="2" fillId="4" borderId="27" xfId="0" applyFont="1" applyFill="1" applyBorder="1" applyAlignment="1">
      <alignment horizontal="center" vertical="center"/>
    </xf>
    <xf numFmtId="0" fontId="2" fillId="4" borderId="28" xfId="0" applyFont="1" applyFill="1" applyBorder="1" applyAlignment="1">
      <alignment horizontal="right" vertical="center"/>
    </xf>
    <xf numFmtId="0" fontId="2" fillId="4" borderId="28" xfId="0" applyFont="1" applyFill="1" applyBorder="1" applyAlignment="1">
      <alignment horizontal="right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right" vertical="center"/>
    </xf>
    <xf numFmtId="0" fontId="2" fillId="4" borderId="29" xfId="0" applyFont="1" applyFill="1" applyBorder="1" applyAlignment="1">
      <alignment horizontal="right" vertical="center"/>
    </xf>
    <xf numFmtId="0" fontId="2" fillId="4" borderId="30" xfId="0" applyFont="1" applyFill="1" applyBorder="1" applyAlignment="1">
      <alignment horizontal="right" vertical="center"/>
    </xf>
    <xf numFmtId="0" fontId="2" fillId="4" borderId="30" xfId="0" applyFont="1" applyFill="1" applyBorder="1"/>
    <xf numFmtId="2" fontId="2" fillId="4" borderId="31" xfId="0" applyNumberFormat="1" applyFont="1" applyFill="1" applyBorder="1" applyAlignment="1">
      <alignment horizontal="center" vertical="center"/>
    </xf>
    <xf numFmtId="0" fontId="10" fillId="5" borderId="25" xfId="0" applyFont="1" applyFill="1" applyBorder="1" applyAlignment="1">
      <alignment horizontal="center" vertical="center" textRotation="90"/>
    </xf>
    <xf numFmtId="0" fontId="10" fillId="5" borderId="26" xfId="0" applyFont="1" applyFill="1" applyBorder="1" applyAlignment="1">
      <alignment horizontal="center" vertical="center" textRotation="90"/>
    </xf>
    <xf numFmtId="0" fontId="10" fillId="5" borderId="32" xfId="0" applyFont="1" applyFill="1" applyBorder="1" applyAlignment="1">
      <alignment horizontal="center" vertical="center" textRotation="90"/>
    </xf>
    <xf numFmtId="0" fontId="2" fillId="4" borderId="0" xfId="0" applyFont="1" applyFill="1" applyBorder="1" applyAlignment="1">
      <alignment horizontal="right" vertical="center"/>
    </xf>
    <xf numFmtId="0" fontId="2" fillId="4" borderId="33" xfId="0" applyFont="1" applyFill="1" applyBorder="1" applyAlignment="1">
      <alignment horizontal="right" vertical="center"/>
    </xf>
    <xf numFmtId="0" fontId="2" fillId="4" borderId="3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tabSelected="1" topLeftCell="A31" zoomScale="90" zoomScaleNormal="90" workbookViewId="0">
      <selection activeCell="Q37" sqref="Q37"/>
    </sheetView>
  </sheetViews>
  <sheetFormatPr defaultColWidth="9.140625" defaultRowHeight="18.75" x14ac:dyDescent="0.3"/>
  <cols>
    <col min="1" max="1" width="5.85546875" style="4" customWidth="1"/>
    <col min="2" max="2" width="70" style="4" customWidth="1"/>
    <col min="3" max="3" width="14" style="4" customWidth="1"/>
    <col min="4" max="4" width="18" style="4" customWidth="1"/>
    <col min="5" max="5" width="17.140625" style="4" customWidth="1"/>
    <col min="6" max="6" width="15.140625" style="4" customWidth="1"/>
    <col min="7" max="16384" width="9.140625" style="4"/>
  </cols>
  <sheetData>
    <row r="1" spans="1:6" ht="18" customHeight="1" x14ac:dyDescent="0.3">
      <c r="A1" s="11" t="s">
        <v>5</v>
      </c>
      <c r="B1" s="16" t="s">
        <v>11</v>
      </c>
      <c r="C1" s="16"/>
      <c r="D1" s="16"/>
      <c r="E1" s="16"/>
      <c r="F1" s="13" t="s">
        <v>5</v>
      </c>
    </row>
    <row r="2" spans="1:6" x14ac:dyDescent="0.3">
      <c r="A2" s="12"/>
      <c r="B2" s="17"/>
      <c r="C2" s="17"/>
      <c r="D2" s="17"/>
      <c r="E2" s="17"/>
      <c r="F2" s="14"/>
    </row>
    <row r="3" spans="1:6" x14ac:dyDescent="0.3">
      <c r="A3" s="12"/>
      <c r="B3" s="17"/>
      <c r="C3" s="17"/>
      <c r="D3" s="17"/>
      <c r="E3" s="17"/>
      <c r="F3" s="14"/>
    </row>
    <row r="4" spans="1:6" x14ac:dyDescent="0.3">
      <c r="A4" s="12"/>
      <c r="B4" s="17"/>
      <c r="C4" s="17"/>
      <c r="D4" s="17"/>
      <c r="E4" s="17"/>
      <c r="F4" s="14"/>
    </row>
    <row r="5" spans="1:6" x14ac:dyDescent="0.3">
      <c r="A5" s="12"/>
      <c r="B5" s="17"/>
      <c r="C5" s="17"/>
      <c r="D5" s="17"/>
      <c r="E5" s="17"/>
      <c r="F5" s="14"/>
    </row>
    <row r="6" spans="1:6" ht="19.5" thickBot="1" x14ac:dyDescent="0.35">
      <c r="A6" s="12"/>
      <c r="B6" s="18"/>
      <c r="C6" s="18"/>
      <c r="D6" s="18"/>
      <c r="E6" s="18"/>
      <c r="F6" s="15"/>
    </row>
    <row r="7" spans="1:6" ht="20.25" thickTop="1" thickBot="1" x14ac:dyDescent="0.35">
      <c r="A7" s="38"/>
      <c r="B7" s="38"/>
      <c r="C7" s="38"/>
      <c r="D7" s="38"/>
      <c r="E7" s="38"/>
      <c r="F7" s="38"/>
    </row>
    <row r="8" spans="1:6" ht="18.75" customHeight="1" thickTop="1" x14ac:dyDescent="0.3">
      <c r="A8" s="29" t="s">
        <v>12</v>
      </c>
      <c r="B8" s="30"/>
      <c r="C8" s="30"/>
      <c r="D8" s="30"/>
      <c r="E8" s="30"/>
      <c r="F8" s="31"/>
    </row>
    <row r="9" spans="1:6" x14ac:dyDescent="0.3">
      <c r="A9" s="32"/>
      <c r="B9" s="33"/>
      <c r="C9" s="33"/>
      <c r="D9" s="33"/>
      <c r="E9" s="33"/>
      <c r="F9" s="34"/>
    </row>
    <row r="10" spans="1:6" x14ac:dyDescent="0.3">
      <c r="A10" s="32"/>
      <c r="B10" s="33"/>
      <c r="C10" s="33"/>
      <c r="D10" s="33"/>
      <c r="E10" s="33"/>
      <c r="F10" s="34"/>
    </row>
    <row r="11" spans="1:6" x14ac:dyDescent="0.3">
      <c r="A11" s="32"/>
      <c r="B11" s="33"/>
      <c r="C11" s="33"/>
      <c r="D11" s="33"/>
      <c r="E11" s="33"/>
      <c r="F11" s="34"/>
    </row>
    <row r="12" spans="1:6" x14ac:dyDescent="0.3">
      <c r="A12" s="32"/>
      <c r="B12" s="33"/>
      <c r="C12" s="33"/>
      <c r="D12" s="33"/>
      <c r="E12" s="33"/>
      <c r="F12" s="34"/>
    </row>
    <row r="13" spans="1:6" x14ac:dyDescent="0.3">
      <c r="A13" s="32"/>
      <c r="B13" s="33"/>
      <c r="C13" s="33"/>
      <c r="D13" s="33"/>
      <c r="E13" s="33"/>
      <c r="F13" s="34"/>
    </row>
    <row r="14" spans="1:6" x14ac:dyDescent="0.3">
      <c r="A14" s="32"/>
      <c r="B14" s="33"/>
      <c r="C14" s="33"/>
      <c r="D14" s="33"/>
      <c r="E14" s="33"/>
      <c r="F14" s="34"/>
    </row>
    <row r="15" spans="1:6" x14ac:dyDescent="0.3">
      <c r="A15" s="32"/>
      <c r="B15" s="33"/>
      <c r="C15" s="33"/>
      <c r="D15" s="33"/>
      <c r="E15" s="33"/>
      <c r="F15" s="34"/>
    </row>
    <row r="16" spans="1:6" x14ac:dyDescent="0.3">
      <c r="A16" s="32"/>
      <c r="B16" s="33"/>
      <c r="C16" s="33"/>
      <c r="D16" s="33"/>
      <c r="E16" s="33"/>
      <c r="F16" s="34"/>
    </row>
    <row r="17" spans="1:6" x14ac:dyDescent="0.3">
      <c r="A17" s="32"/>
      <c r="B17" s="33"/>
      <c r="C17" s="33"/>
      <c r="D17" s="33"/>
      <c r="E17" s="33"/>
      <c r="F17" s="34"/>
    </row>
    <row r="18" spans="1:6" ht="19.5" thickBot="1" x14ac:dyDescent="0.35">
      <c r="A18" s="35"/>
      <c r="B18" s="36"/>
      <c r="C18" s="36"/>
      <c r="D18" s="36"/>
      <c r="E18" s="36"/>
      <c r="F18" s="37"/>
    </row>
    <row r="19" spans="1:6" ht="19.5" thickTop="1" x14ac:dyDescent="0.3">
      <c r="A19" s="39"/>
      <c r="B19" s="39"/>
      <c r="C19" s="39"/>
      <c r="D19" s="39"/>
      <c r="E19" s="39"/>
      <c r="F19" s="39"/>
    </row>
    <row r="20" spans="1:6" x14ac:dyDescent="0.3">
      <c r="A20" s="19" t="s">
        <v>7</v>
      </c>
      <c r="B20" s="20"/>
      <c r="C20" s="20"/>
      <c r="D20" s="20"/>
      <c r="E20" s="20"/>
      <c r="F20" s="21"/>
    </row>
    <row r="21" spans="1:6" x14ac:dyDescent="0.3">
      <c r="A21" s="22" t="s">
        <v>31</v>
      </c>
      <c r="B21" s="20"/>
      <c r="C21" s="20"/>
      <c r="D21" s="20"/>
      <c r="E21" s="20"/>
      <c r="F21" s="21"/>
    </row>
    <row r="22" spans="1:6" ht="56.25" x14ac:dyDescent="0.3">
      <c r="A22" s="1" t="s">
        <v>0</v>
      </c>
      <c r="B22" s="2" t="s">
        <v>4</v>
      </c>
      <c r="C22" s="3" t="s">
        <v>2</v>
      </c>
      <c r="D22" s="3" t="s">
        <v>6</v>
      </c>
      <c r="E22" s="3" t="s">
        <v>1</v>
      </c>
      <c r="F22" s="2" t="s">
        <v>3</v>
      </c>
    </row>
    <row r="23" spans="1:6" x14ac:dyDescent="0.3">
      <c r="A23" s="1"/>
      <c r="B23" s="2" t="s">
        <v>32</v>
      </c>
      <c r="C23" s="3"/>
      <c r="D23" s="3"/>
      <c r="E23" s="3"/>
      <c r="F23" s="2"/>
    </row>
    <row r="24" spans="1:6" x14ac:dyDescent="0.3">
      <c r="A24" s="5">
        <v>1</v>
      </c>
      <c r="B24" s="7" t="s">
        <v>13</v>
      </c>
      <c r="C24" s="5">
        <v>50</v>
      </c>
      <c r="D24" s="5" t="s">
        <v>14</v>
      </c>
      <c r="E24" s="5">
        <v>850</v>
      </c>
      <c r="F24" s="5">
        <f>C24*E24</f>
        <v>42500</v>
      </c>
    </row>
    <row r="25" spans="1:6" x14ac:dyDescent="0.3">
      <c r="A25" s="5">
        <v>2</v>
      </c>
      <c r="B25" s="7" t="s">
        <v>15</v>
      </c>
      <c r="C25" s="5">
        <v>40</v>
      </c>
      <c r="D25" s="5" t="s">
        <v>14</v>
      </c>
      <c r="E25" s="5">
        <v>700</v>
      </c>
      <c r="F25" s="5">
        <f t="shared" ref="F25:F30" si="0">C25*E25</f>
        <v>28000</v>
      </c>
    </row>
    <row r="26" spans="1:6" x14ac:dyDescent="0.3">
      <c r="A26" s="5">
        <v>3</v>
      </c>
      <c r="B26" s="7" t="s">
        <v>17</v>
      </c>
      <c r="C26" s="5">
        <v>6</v>
      </c>
      <c r="D26" s="5" t="s">
        <v>16</v>
      </c>
      <c r="E26" s="5">
        <v>600</v>
      </c>
      <c r="F26" s="5">
        <f t="shared" si="0"/>
        <v>3600</v>
      </c>
    </row>
    <row r="27" spans="1:6" x14ac:dyDescent="0.3">
      <c r="A27" s="5">
        <v>4</v>
      </c>
      <c r="B27" s="7" t="s">
        <v>18</v>
      </c>
      <c r="C27" s="5">
        <v>8</v>
      </c>
      <c r="D27" s="5" t="s">
        <v>16</v>
      </c>
      <c r="E27" s="5">
        <v>200</v>
      </c>
      <c r="F27" s="5">
        <f t="shared" si="0"/>
        <v>1600</v>
      </c>
    </row>
    <row r="28" spans="1:6" x14ac:dyDescent="0.3">
      <c r="A28" s="5">
        <v>5</v>
      </c>
      <c r="B28" s="7" t="s">
        <v>19</v>
      </c>
      <c r="C28" s="5">
        <v>350</v>
      </c>
      <c r="D28" s="5" t="s">
        <v>20</v>
      </c>
      <c r="E28" s="5">
        <v>200</v>
      </c>
      <c r="F28" s="5">
        <f t="shared" si="0"/>
        <v>70000</v>
      </c>
    </row>
    <row r="29" spans="1:6" x14ac:dyDescent="0.3">
      <c r="A29" s="5">
        <v>6</v>
      </c>
      <c r="B29" s="7" t="s">
        <v>21</v>
      </c>
      <c r="C29" s="5">
        <v>6</v>
      </c>
      <c r="D29" s="5" t="s">
        <v>20</v>
      </c>
      <c r="E29" s="5">
        <v>200</v>
      </c>
      <c r="F29" s="5">
        <f t="shared" si="0"/>
        <v>1200</v>
      </c>
    </row>
    <row r="30" spans="1:6" x14ac:dyDescent="0.3">
      <c r="A30" s="5">
        <v>7</v>
      </c>
      <c r="B30" s="7" t="s">
        <v>28</v>
      </c>
      <c r="C30" s="5">
        <v>2</v>
      </c>
      <c r="D30" s="5" t="s">
        <v>16</v>
      </c>
      <c r="E30" s="5">
        <v>100</v>
      </c>
      <c r="F30" s="5">
        <f t="shared" si="0"/>
        <v>200</v>
      </c>
    </row>
    <row r="31" spans="1:6" x14ac:dyDescent="0.3">
      <c r="A31" s="23" t="s">
        <v>10</v>
      </c>
      <c r="B31" s="24"/>
      <c r="C31" s="24"/>
      <c r="D31" s="24"/>
      <c r="E31" s="25"/>
      <c r="F31" s="5">
        <f>SUM(F24:F30)</f>
        <v>147100</v>
      </c>
    </row>
    <row r="32" spans="1:6" x14ac:dyDescent="0.3">
      <c r="A32" s="26" t="s">
        <v>8</v>
      </c>
      <c r="B32" s="27"/>
      <c r="C32" s="27"/>
      <c r="D32" s="27"/>
      <c r="E32" s="28"/>
      <c r="F32" s="5">
        <f>F33-F31</f>
        <v>29420</v>
      </c>
    </row>
    <row r="33" spans="1:7" x14ac:dyDescent="0.3">
      <c r="A33" s="40" t="s">
        <v>9</v>
      </c>
      <c r="B33" s="41"/>
      <c r="C33" s="41"/>
      <c r="D33" s="41"/>
      <c r="E33" s="42"/>
      <c r="F33" s="43">
        <f>F31*1.2</f>
        <v>176520</v>
      </c>
    </row>
    <row r="34" spans="1:7" ht="19.5" thickBot="1" x14ac:dyDescent="0.35">
      <c r="A34" s="60"/>
      <c r="B34" s="60"/>
      <c r="C34" s="60"/>
      <c r="D34" s="60"/>
      <c r="E34" s="61"/>
      <c r="F34" s="62"/>
    </row>
    <row r="35" spans="1:7" ht="39.75" customHeight="1" x14ac:dyDescent="0.3">
      <c r="A35" s="45"/>
      <c r="B35" s="46" t="s">
        <v>35</v>
      </c>
      <c r="C35" s="46"/>
      <c r="D35" s="46"/>
      <c r="E35" s="46"/>
      <c r="F35" s="46"/>
      <c r="G35" s="57" t="s">
        <v>36</v>
      </c>
    </row>
    <row r="36" spans="1:7" x14ac:dyDescent="0.3">
      <c r="A36" s="47"/>
      <c r="B36" s="44"/>
      <c r="C36" s="44"/>
      <c r="D36" s="44"/>
      <c r="E36" s="44"/>
      <c r="F36" s="44"/>
      <c r="G36" s="58"/>
    </row>
    <row r="37" spans="1:7" x14ac:dyDescent="0.3">
      <c r="A37" s="48">
        <v>1</v>
      </c>
      <c r="B37" s="7" t="s">
        <v>22</v>
      </c>
      <c r="C37" s="5">
        <v>20</v>
      </c>
      <c r="D37" s="5" t="s">
        <v>20</v>
      </c>
      <c r="E37" s="5">
        <v>110</v>
      </c>
      <c r="F37" s="5">
        <f t="shared" ref="F37:F39" si="1">C37*E37</f>
        <v>2200</v>
      </c>
      <c r="G37" s="58"/>
    </row>
    <row r="38" spans="1:7" ht="37.5" x14ac:dyDescent="0.3">
      <c r="A38" s="48">
        <v>2</v>
      </c>
      <c r="B38" s="8" t="s">
        <v>24</v>
      </c>
      <c r="C38" s="5">
        <v>9</v>
      </c>
      <c r="D38" s="5" t="s">
        <v>23</v>
      </c>
      <c r="E38" s="5">
        <v>500</v>
      </c>
      <c r="F38" s="5">
        <f t="shared" si="1"/>
        <v>4500</v>
      </c>
      <c r="G38" s="58"/>
    </row>
    <row r="39" spans="1:7" ht="37.5" x14ac:dyDescent="0.3">
      <c r="A39" s="48">
        <v>3</v>
      </c>
      <c r="B39" s="8" t="s">
        <v>30</v>
      </c>
      <c r="C39" s="5">
        <v>20</v>
      </c>
      <c r="D39" s="5" t="s">
        <v>16</v>
      </c>
      <c r="E39" s="5">
        <v>150</v>
      </c>
      <c r="F39" s="5">
        <f t="shared" si="1"/>
        <v>3000</v>
      </c>
      <c r="G39" s="58"/>
    </row>
    <row r="40" spans="1:7" x14ac:dyDescent="0.3">
      <c r="A40" s="49" t="s">
        <v>10</v>
      </c>
      <c r="B40" s="24"/>
      <c r="C40" s="24"/>
      <c r="D40" s="24"/>
      <c r="E40" s="25"/>
      <c r="F40" s="6">
        <f>SUM(F37:F39)</f>
        <v>9700</v>
      </c>
      <c r="G40" s="58"/>
    </row>
    <row r="41" spans="1:7" x14ac:dyDescent="0.3">
      <c r="A41" s="50" t="s">
        <v>8</v>
      </c>
      <c r="B41" s="27"/>
      <c r="C41" s="27"/>
      <c r="D41" s="27"/>
      <c r="E41" s="28"/>
      <c r="F41" s="6">
        <f>F42-F40</f>
        <v>1940</v>
      </c>
      <c r="G41" s="58"/>
    </row>
    <row r="42" spans="1:7" ht="30.75" customHeight="1" x14ac:dyDescent="0.3">
      <c r="A42" s="49" t="s">
        <v>9</v>
      </c>
      <c r="B42" s="24"/>
      <c r="C42" s="24"/>
      <c r="D42" s="24"/>
      <c r="E42" s="25"/>
      <c r="F42" s="6">
        <f>F40*1.2</f>
        <v>11640</v>
      </c>
      <c r="G42" s="58"/>
    </row>
    <row r="43" spans="1:7" ht="37.5" x14ac:dyDescent="0.3">
      <c r="A43" s="51"/>
      <c r="B43" s="2" t="s">
        <v>34</v>
      </c>
      <c r="C43" s="2"/>
      <c r="D43" s="2"/>
      <c r="E43" s="2"/>
      <c r="F43" s="2"/>
      <c r="G43" s="58"/>
    </row>
    <row r="44" spans="1:7" x14ac:dyDescent="0.3">
      <c r="A44" s="48">
        <v>1</v>
      </c>
      <c r="B44" s="7" t="s">
        <v>26</v>
      </c>
      <c r="C44" s="5">
        <v>4</v>
      </c>
      <c r="D44" s="5" t="s">
        <v>16</v>
      </c>
      <c r="E44" s="5">
        <v>800</v>
      </c>
      <c r="F44" s="5">
        <f>C44*E44</f>
        <v>3200</v>
      </c>
      <c r="G44" s="58"/>
    </row>
    <row r="45" spans="1:7" x14ac:dyDescent="0.3">
      <c r="A45" s="48">
        <v>2</v>
      </c>
      <c r="B45" s="7" t="s">
        <v>25</v>
      </c>
      <c r="C45" s="5">
        <v>2</v>
      </c>
      <c r="D45" s="5" t="s">
        <v>16</v>
      </c>
      <c r="E45" s="5">
        <v>800</v>
      </c>
      <c r="F45" s="5">
        <f>C45*E45</f>
        <v>1600</v>
      </c>
      <c r="G45" s="58"/>
    </row>
    <row r="46" spans="1:7" x14ac:dyDescent="0.3">
      <c r="A46" s="48">
        <v>3</v>
      </c>
      <c r="B46" s="7" t="s">
        <v>27</v>
      </c>
      <c r="C46" s="5">
        <v>70</v>
      </c>
      <c r="D46" s="5" t="s">
        <v>14</v>
      </c>
      <c r="E46" s="5">
        <v>50</v>
      </c>
      <c r="F46" s="5">
        <f>C46*E46</f>
        <v>3500</v>
      </c>
      <c r="G46" s="58"/>
    </row>
    <row r="47" spans="1:7" ht="37.5" x14ac:dyDescent="0.3">
      <c r="A47" s="48">
        <v>4</v>
      </c>
      <c r="B47" s="8" t="s">
        <v>29</v>
      </c>
      <c r="C47" s="5">
        <v>5</v>
      </c>
      <c r="D47" s="5" t="s">
        <v>14</v>
      </c>
      <c r="E47" s="5">
        <v>200</v>
      </c>
      <c r="F47" s="5">
        <f>C47*E47</f>
        <v>1000</v>
      </c>
      <c r="G47" s="58"/>
    </row>
    <row r="48" spans="1:7" x14ac:dyDescent="0.3">
      <c r="A48" s="48"/>
      <c r="B48" s="5"/>
      <c r="C48" s="5"/>
      <c r="D48" s="5"/>
      <c r="E48" s="5"/>
      <c r="F48" s="5"/>
      <c r="G48" s="58"/>
    </row>
    <row r="49" spans="1:7" x14ac:dyDescent="0.3">
      <c r="A49" s="49" t="s">
        <v>10</v>
      </c>
      <c r="B49" s="24"/>
      <c r="C49" s="24"/>
      <c r="D49" s="24"/>
      <c r="E49" s="25"/>
      <c r="F49" s="6">
        <f>SUM(F44:F47)</f>
        <v>9300</v>
      </c>
      <c r="G49" s="58"/>
    </row>
    <row r="50" spans="1:7" ht="19.5" customHeight="1" x14ac:dyDescent="0.3">
      <c r="A50" s="50" t="s">
        <v>8</v>
      </c>
      <c r="B50" s="27"/>
      <c r="C50" s="27"/>
      <c r="D50" s="27"/>
      <c r="E50" s="28"/>
      <c r="F50" s="6">
        <f>F51-F49</f>
        <v>1860</v>
      </c>
      <c r="G50" s="58"/>
    </row>
    <row r="51" spans="1:7" x14ac:dyDescent="0.3">
      <c r="A51" s="49" t="s">
        <v>9</v>
      </c>
      <c r="B51" s="24"/>
      <c r="C51" s="24"/>
      <c r="D51" s="24"/>
      <c r="E51" s="25"/>
      <c r="F51" s="6">
        <f>F49*1.2</f>
        <v>11160</v>
      </c>
      <c r="G51" s="58"/>
    </row>
    <row r="52" spans="1:7" x14ac:dyDescent="0.3">
      <c r="A52" s="52"/>
      <c r="B52" s="10"/>
      <c r="C52" s="10"/>
      <c r="D52" s="10"/>
      <c r="E52" s="10"/>
      <c r="F52" s="9"/>
      <c r="G52" s="58"/>
    </row>
    <row r="53" spans="1:7" ht="19.5" thickBot="1" x14ac:dyDescent="0.35">
      <c r="A53" s="53"/>
      <c r="B53" s="54"/>
      <c r="C53" s="55"/>
      <c r="D53" s="54" t="s">
        <v>33</v>
      </c>
      <c r="E53" s="54"/>
      <c r="F53" s="56">
        <f>F33+F42+F51</f>
        <v>199320</v>
      </c>
      <c r="G53" s="59"/>
    </row>
  </sheetData>
  <mergeCells count="18">
    <mergeCell ref="G35:G53"/>
    <mergeCell ref="A49:E49"/>
    <mergeCell ref="A50:E50"/>
    <mergeCell ref="A51:E51"/>
    <mergeCell ref="A8:F18"/>
    <mergeCell ref="A7:F7"/>
    <mergeCell ref="A19:F19"/>
    <mergeCell ref="A31:E31"/>
    <mergeCell ref="A32:E32"/>
    <mergeCell ref="A33:E33"/>
    <mergeCell ref="A40:E40"/>
    <mergeCell ref="A41:E41"/>
    <mergeCell ref="A42:E42"/>
    <mergeCell ref="A1:A6"/>
    <mergeCell ref="F1:F6"/>
    <mergeCell ref="B1:E6"/>
    <mergeCell ref="A20:F20"/>
    <mergeCell ref="A21:F2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USER</cp:lastModifiedBy>
  <cp:lastPrinted>2016-09-24T18:37:54Z</cp:lastPrinted>
  <dcterms:created xsi:type="dcterms:W3CDTF">2016-09-21T11:18:44Z</dcterms:created>
  <dcterms:modified xsi:type="dcterms:W3CDTF">2020-06-22T13:11:56Z</dcterms:modified>
</cp:coreProperties>
</file>