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Local\Temp\Rar$DIa0.171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H8" i="1"/>
  <c r="G8" i="1" s="1"/>
  <c r="H7" i="1"/>
  <c r="F7" i="1" s="1"/>
  <c r="H6" i="1"/>
  <c r="F6" i="1" s="1"/>
  <c r="H5" i="1"/>
  <c r="F5" i="1" s="1"/>
  <c r="H4" i="1"/>
  <c r="G4" i="1" l="1"/>
  <c r="H14" i="1"/>
  <c r="H15" i="1" s="1"/>
  <c r="H16" i="1" s="1"/>
  <c r="G7" i="1"/>
  <c r="G9" i="1"/>
  <c r="F8" i="1"/>
  <c r="G6" i="1"/>
  <c r="G5" i="1"/>
  <c r="H10" i="1"/>
  <c r="F4" i="1"/>
  <c r="F10" i="1" l="1"/>
  <c r="F14" i="1"/>
  <c r="G14" i="1"/>
  <c r="G16" i="1" s="1"/>
  <c r="G10" i="1"/>
  <c r="F11" i="1"/>
  <c r="F12" i="1" s="1"/>
  <c r="H11" i="1"/>
  <c r="H12" i="1"/>
  <c r="G12" i="1" s="1"/>
  <c r="F15" i="1" l="1"/>
  <c r="F16" i="1"/>
</calcChain>
</file>

<file path=xl/sharedStrings.xml><?xml version="1.0" encoding="utf-8"?>
<sst xmlns="http://schemas.openxmlformats.org/spreadsheetml/2006/main" count="30" uniqueCount="22">
  <si>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</si>
  <si>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</si>
  <si>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</si>
  <si>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</si>
  <si>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</si>
  <si>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</si>
  <si>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Типовий кошторис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</si>
  <si>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</si>
  <si>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</si>
  <si>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</si>
  <si>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</si>
  <si>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</si>
  <si>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Х</t>
  </si>
  <si>
    <t>Вікно WDS 6S 900х550</t>
  </si>
  <si>
    <t xml:space="preserve">Вікно WDS 6S 1800х550      </t>
  </si>
  <si>
    <t>Вікно WDS 6S 1800х550      з фурнітурою: Axor</t>
  </si>
  <si>
    <t>Відлив 1800х170</t>
  </si>
  <si>
    <t>Відлив 900х170</t>
  </si>
  <si>
    <t xml:space="preserve">Монтаж </t>
  </si>
  <si>
    <t>шт</t>
  </si>
  <si>
    <t>під'їзд</t>
  </si>
  <si>
    <t>Одиниця вимір-я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</si>
</sst>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E19" sqref="E19"/>
    </sheetView>
  </sheetViews>
  <sheetFormatPr defaultRowHeight="15" x14ac:dyDescent="0.25"/>
  <cols>
    <col min="1" max="1" width="6.7109375" style="1" customWidth="1"/>
    <col min="2" max="2" width="46.140625" style="1" customWidth="1"/>
    <col min="3" max="3" width="20.85546875" style="1" customWidth="1"/>
    <col min="4" max="4" width="18.28515625" style="1" customWidth="1"/>
    <col min="5" max="5" width="19.5703125" style="1" customWidth="1"/>
    <col min="6" max="6" width="19.28515625" style="1" customWidth="1"/>
    <col min="7" max="7" width="20.5703125" style="1" customWidth="1"/>
    <col min="8" max="8" width="17.7109375" style="1" customWidth="1"/>
    <col min="9" max="9" width="23.85546875" style="1" customWidth="1"/>
    <col min="10" max="16384" width="9.140625" style="1"/>
  </cols>
  <sheetData>
    <row r="1" spans="1:12" ht="23.25" x14ac:dyDescent="0.35">
      <c r="A1" s="12" t="s">
        <v>6</v>
      </c>
      <c r="B1" s="12"/>
      <c r="C1" s="12"/>
      <c r="D1" s="12"/>
      <c r="E1" s="12"/>
      <c r="F1" s="12"/>
      <c r="G1" s="12"/>
      <c r="H1" s="12"/>
    </row>
    <row r="2" spans="1:12" ht="23.25" customHeight="1" x14ac:dyDescent="0.35">
      <c r="A2" s="20" t="s">
        <v>0</v>
      </c>
      <c r="B2" s="21" t="s">
        <v>5</v>
      </c>
      <c r="C2" s="21" t="s">
        <v>4</v>
      </c>
      <c r="D2" s="22" t="s">
        <v>21</v>
      </c>
      <c r="E2" s="21" t="s">
        <v>3</v>
      </c>
      <c r="F2" s="19" t="s">
        <v>10</v>
      </c>
      <c r="G2" s="19"/>
      <c r="H2" s="19"/>
    </row>
    <row r="3" spans="1:12" s="2" customFormat="1" ht="69.75" x14ac:dyDescent="0.2">
      <c r="A3" s="20"/>
      <c r="B3" s="22"/>
      <c r="C3" s="22"/>
      <c r="D3" s="26"/>
      <c r="E3" s="22"/>
      <c r="F3" s="8" t="s">
        <v>8</v>
      </c>
      <c r="G3" s="8" t="s">
        <v>9</v>
      </c>
      <c r="H3" s="8" t="s">
        <v>7</v>
      </c>
    </row>
    <row r="4" spans="1:12" ht="46.5" x14ac:dyDescent="0.25">
      <c r="A4" s="9">
        <v>1</v>
      </c>
      <c r="B4" s="7" t="s">
        <v>15</v>
      </c>
      <c r="C4" s="10">
        <v>24</v>
      </c>
      <c r="D4" s="10" t="s">
        <v>19</v>
      </c>
      <c r="E4" s="6">
        <v>2314.3200000000002</v>
      </c>
      <c r="F4" s="6">
        <f t="shared" ref="F4:F9" si="0">H4*70%</f>
        <v>38880.576000000001</v>
      </c>
      <c r="G4" s="11">
        <f t="shared" ref="G4:G9" si="1">H4*30%</f>
        <v>16663.104000000003</v>
      </c>
      <c r="H4" s="11">
        <f t="shared" ref="H4:H9" si="2">C4*E4</f>
        <v>55543.680000000008</v>
      </c>
    </row>
    <row r="5" spans="1:12" ht="23.25" x14ac:dyDescent="0.25">
      <c r="A5" s="4">
        <v>2</v>
      </c>
      <c r="B5" s="7" t="s">
        <v>13</v>
      </c>
      <c r="C5" s="10">
        <v>48</v>
      </c>
      <c r="D5" s="10" t="s">
        <v>19</v>
      </c>
      <c r="E5" s="6">
        <v>872.05</v>
      </c>
      <c r="F5" s="6">
        <f t="shared" si="0"/>
        <v>29300.879999999994</v>
      </c>
      <c r="G5" s="11">
        <f t="shared" si="1"/>
        <v>12557.519999999999</v>
      </c>
      <c r="H5" s="11">
        <f t="shared" si="2"/>
        <v>41858.399999999994</v>
      </c>
    </row>
    <row r="6" spans="1:12" ht="23.25" x14ac:dyDescent="0.25">
      <c r="A6" s="4">
        <v>3</v>
      </c>
      <c r="B6" s="7" t="s">
        <v>14</v>
      </c>
      <c r="C6" s="10">
        <v>24</v>
      </c>
      <c r="D6" s="10" t="s">
        <v>19</v>
      </c>
      <c r="E6" s="6">
        <v>1706.66</v>
      </c>
      <c r="F6" s="6">
        <f t="shared" si="0"/>
        <v>28671.887999999999</v>
      </c>
      <c r="G6" s="11">
        <f t="shared" si="1"/>
        <v>12287.952000000001</v>
      </c>
      <c r="H6" s="11">
        <f t="shared" si="2"/>
        <v>40959.840000000004</v>
      </c>
    </row>
    <row r="7" spans="1:12" ht="23.25" x14ac:dyDescent="0.25">
      <c r="A7" s="4">
        <v>4</v>
      </c>
      <c r="B7" s="5" t="s">
        <v>16</v>
      </c>
      <c r="C7" s="10">
        <v>48</v>
      </c>
      <c r="D7" s="10" t="s">
        <v>19</v>
      </c>
      <c r="E7" s="6">
        <v>86.3</v>
      </c>
      <c r="F7" s="6">
        <f t="shared" si="0"/>
        <v>2899.6799999999994</v>
      </c>
      <c r="G7" s="11">
        <f t="shared" si="1"/>
        <v>1242.7199999999998</v>
      </c>
      <c r="H7" s="11">
        <f t="shared" si="2"/>
        <v>4142.3999999999996</v>
      </c>
    </row>
    <row r="8" spans="1:12" ht="23.25" x14ac:dyDescent="0.25">
      <c r="A8" s="4">
        <v>5</v>
      </c>
      <c r="B8" s="5" t="s">
        <v>17</v>
      </c>
      <c r="C8" s="10">
        <v>48</v>
      </c>
      <c r="D8" s="10" t="s">
        <v>19</v>
      </c>
      <c r="E8" s="6">
        <v>45.32</v>
      </c>
      <c r="F8" s="6">
        <f t="shared" si="0"/>
        <v>1522.752</v>
      </c>
      <c r="G8" s="11">
        <f t="shared" si="1"/>
        <v>652.60800000000006</v>
      </c>
      <c r="H8" s="11">
        <f t="shared" si="2"/>
        <v>2175.36</v>
      </c>
    </row>
    <row r="9" spans="1:12" ht="23.25" x14ac:dyDescent="0.25">
      <c r="A9" s="4">
        <v>6</v>
      </c>
      <c r="B9" s="7" t="s">
        <v>18</v>
      </c>
      <c r="C9" s="10">
        <v>3</v>
      </c>
      <c r="D9" s="10" t="s">
        <v>20</v>
      </c>
      <c r="E9" s="6">
        <v>5465</v>
      </c>
      <c r="F9" s="6">
        <f t="shared" si="0"/>
        <v>11476.5</v>
      </c>
      <c r="G9" s="11">
        <f t="shared" si="1"/>
        <v>4918.5</v>
      </c>
      <c r="H9" s="11">
        <f t="shared" si="2"/>
        <v>16395</v>
      </c>
    </row>
    <row r="10" spans="1:12" ht="23.25" x14ac:dyDescent="0.35">
      <c r="A10" s="23" t="s">
        <v>1</v>
      </c>
      <c r="B10" s="24"/>
      <c r="C10" s="24"/>
      <c r="D10" s="24"/>
      <c r="E10" s="25"/>
      <c r="F10" s="6">
        <f>F4+F5+F6+F7+F8+F9</f>
        <v>112752.27599999997</v>
      </c>
      <c r="G10" s="30">
        <f>G4+G5+G6+G7+G8+G9</f>
        <v>48322.404000000002</v>
      </c>
      <c r="H10" s="6">
        <f>H4+H5+H6+H7+H8+H9</f>
        <v>161074.68</v>
      </c>
    </row>
    <row r="11" spans="1:12" ht="23.25" x14ac:dyDescent="0.35">
      <c r="A11" s="13" t="s">
        <v>11</v>
      </c>
      <c r="B11" s="14"/>
      <c r="C11" s="14"/>
      <c r="D11" s="14"/>
      <c r="E11" s="15"/>
      <c r="F11" s="11">
        <f>F10*20%</f>
        <v>22550.455199999997</v>
      </c>
      <c r="G11" s="11" t="s">
        <v>12</v>
      </c>
      <c r="H11" s="11">
        <f>H10*20%</f>
        <v>32214.936000000002</v>
      </c>
    </row>
    <row r="12" spans="1:12" ht="23.25" x14ac:dyDescent="0.35">
      <c r="A12" s="16" t="s">
        <v>2</v>
      </c>
      <c r="B12" s="17"/>
      <c r="C12" s="17"/>
      <c r="D12" s="17"/>
      <c r="E12" s="18"/>
      <c r="F12" s="11">
        <f>F10+F11</f>
        <v>135302.73119999998</v>
      </c>
      <c r="G12" s="31">
        <f>H12*30%</f>
        <v>57986.884799999993</v>
      </c>
      <c r="H12" s="11">
        <f>H10+H11</f>
        <v>193289.61599999998</v>
      </c>
      <c r="L12" s="3"/>
    </row>
    <row r="13" spans="1:12" ht="23.25" x14ac:dyDescent="0.35">
      <c r="A13" s="27"/>
      <c r="B13" s="28"/>
      <c r="C13" s="28"/>
      <c r="D13" s="28"/>
      <c r="E13" s="28"/>
      <c r="F13" s="28"/>
      <c r="G13" s="28"/>
      <c r="H13" s="29"/>
      <c r="L13" s="3"/>
    </row>
    <row r="14" spans="1:12" ht="23.25" x14ac:dyDescent="0.35">
      <c r="A14" s="35" t="s">
        <v>1</v>
      </c>
      <c r="B14" s="35"/>
      <c r="C14" s="35"/>
      <c r="D14" s="35"/>
      <c r="E14" s="35"/>
      <c r="F14" s="6">
        <f>SUM(F4:F9)</f>
        <v>112752.27599999997</v>
      </c>
      <c r="G14" s="30">
        <f>SUM(G4:G9)</f>
        <v>48322.404000000002</v>
      </c>
      <c r="H14" s="6">
        <f>SUM(H4:H9)</f>
        <v>161074.68</v>
      </c>
      <c r="L14" s="3"/>
    </row>
    <row r="15" spans="1:12" ht="23.25" x14ac:dyDescent="0.35">
      <c r="A15" s="32" t="s">
        <v>11</v>
      </c>
      <c r="B15" s="33"/>
      <c r="C15" s="33"/>
      <c r="D15" s="33"/>
      <c r="E15" s="34"/>
      <c r="F15" s="11">
        <f>F14*20%</f>
        <v>22550.455199999997</v>
      </c>
      <c r="G15" s="11" t="s">
        <v>12</v>
      </c>
      <c r="H15" s="11">
        <f>H14*20%</f>
        <v>32214.936000000002</v>
      </c>
      <c r="L15" s="3"/>
    </row>
    <row r="16" spans="1:12" ht="23.25" x14ac:dyDescent="0.35">
      <c r="A16" s="16" t="s">
        <v>2</v>
      </c>
      <c r="B16" s="17"/>
      <c r="C16" s="17"/>
      <c r="D16" s="17"/>
      <c r="E16" s="18"/>
      <c r="F16" s="11">
        <f>F14+F15</f>
        <v>135302.73119999998</v>
      </c>
      <c r="G16" s="30">
        <f>G14</f>
        <v>48322.404000000002</v>
      </c>
      <c r="H16" s="11">
        <f>H14+H15</f>
        <v>193289.61599999998</v>
      </c>
      <c r="L16" s="3"/>
    </row>
  </sheetData>
  <mergeCells count="14">
    <mergeCell ref="A14:E14"/>
    <mergeCell ref="A15:E15"/>
    <mergeCell ref="A16:E16"/>
    <mergeCell ref="A13:H13"/>
    <mergeCell ref="A1:H1"/>
    <mergeCell ref="A11:E11"/>
    <mergeCell ref="A12:E12"/>
    <mergeCell ref="F2:H2"/>
    <mergeCell ref="A2:A3"/>
    <mergeCell ref="B2:B3"/>
    <mergeCell ref="C2:C3"/>
    <mergeCell ref="E2:E3"/>
    <mergeCell ref="A10:E10"/>
    <mergeCell ref="D2:D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2020-06-09T06:37:00Z</dcterms:modified>
</cp:coreProperties>
</file>